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0"/>
  </bookViews>
  <sheets>
    <sheet name="1" sheetId="12" r:id="rId1"/>
    <sheet name="1 А" sheetId="13" r:id="rId2"/>
    <sheet name="3" sheetId="4" r:id="rId3"/>
    <sheet name="3 А" sheetId="5" r:id="rId4"/>
    <sheet name="4" sheetId="15" r:id="rId5"/>
    <sheet name="5" sheetId="9" r:id="rId6"/>
    <sheet name="5а" sheetId="8" r:id="rId7"/>
    <sheet name="6" sheetId="11" r:id="rId8"/>
    <sheet name="6а" sheetId="10" r:id="rId9"/>
    <sheet name="7" sheetId="7" r:id="rId10"/>
    <sheet name="7а" sheetId="6" r:id="rId11"/>
  </sheets>
  <calcPr calcId="162913"/>
</workbook>
</file>

<file path=xl/calcChain.xml><?xml version="1.0" encoding="utf-8"?>
<calcChain xmlns="http://schemas.openxmlformats.org/spreadsheetml/2006/main">
  <c r="E22" i="6" l="1"/>
  <c r="E18" i="6"/>
  <c r="D18" i="6"/>
  <c r="D21" i="7"/>
  <c r="F21" i="9"/>
  <c r="F25" i="9"/>
  <c r="F24" i="9" s="1"/>
  <c r="F20" i="9" s="1"/>
  <c r="F18" i="9" s="1"/>
  <c r="G31" i="11"/>
  <c r="G30" i="11" s="1"/>
  <c r="G25" i="11" s="1"/>
  <c r="G24" i="11" s="1"/>
  <c r="G32" i="8"/>
  <c r="H32" i="10"/>
  <c r="H27" i="10" l="1"/>
  <c r="G32" i="10"/>
  <c r="G31" i="10" s="1"/>
  <c r="G26" i="10" s="1"/>
  <c r="H65" i="10"/>
  <c r="H64" i="10" s="1"/>
  <c r="H63" i="10" s="1"/>
  <c r="G65" i="10"/>
  <c r="G64" i="10" s="1"/>
  <c r="G63" i="10" s="1"/>
  <c r="G56" i="8" l="1"/>
  <c r="G57" i="8"/>
  <c r="F56" i="8"/>
  <c r="F57" i="8"/>
  <c r="F32" i="8"/>
  <c r="G60" i="11"/>
  <c r="G61" i="11"/>
  <c r="G62" i="11"/>
  <c r="F29" i="9"/>
  <c r="G35" i="11"/>
  <c r="F52" i="9"/>
  <c r="F51" i="9" s="1"/>
  <c r="F53" i="9"/>
  <c r="C37" i="4"/>
  <c r="C39" i="4"/>
  <c r="G44" i="8" l="1"/>
  <c r="F44" i="8"/>
  <c r="F43" i="8" s="1"/>
  <c r="G43" i="8"/>
  <c r="F37" i="9"/>
  <c r="F36" i="9" s="1"/>
  <c r="F35" i="9" s="1"/>
  <c r="G50" i="11" l="1"/>
  <c r="G49" i="11" s="1"/>
  <c r="G38" i="11"/>
  <c r="G37" i="11" s="1"/>
  <c r="G26" i="11"/>
  <c r="G17" i="11" l="1"/>
  <c r="G65" i="11" s="1"/>
  <c r="H53" i="10"/>
  <c r="H52" i="10" s="1"/>
  <c r="H51" i="10" s="1"/>
  <c r="G53" i="10"/>
  <c r="G52" i="10" s="1"/>
  <c r="G51" i="10" s="1"/>
  <c r="H40" i="10"/>
  <c r="H39" i="10" s="1"/>
  <c r="G40" i="10"/>
  <c r="G39" i="10" s="1"/>
  <c r="H31" i="10"/>
  <c r="H26" i="10" s="1"/>
  <c r="G25" i="10" l="1"/>
  <c r="G18" i="10" s="1"/>
  <c r="G69" i="10" s="1"/>
  <c r="H25" i="10"/>
  <c r="H18" i="10" s="1"/>
  <c r="H69" i="10" s="1"/>
  <c r="F45" i="9"/>
  <c r="F44" i="9" s="1"/>
  <c r="F41" i="9"/>
  <c r="F32" i="9"/>
  <c r="F31" i="9" s="1"/>
  <c r="F40" i="9" l="1"/>
  <c r="F56" i="9" l="1"/>
  <c r="G53" i="8"/>
  <c r="G52" i="8" s="1"/>
  <c r="F53" i="8"/>
  <c r="F52" i="8" s="1"/>
  <c r="G49" i="8"/>
  <c r="F49" i="8"/>
  <c r="G40" i="8"/>
  <c r="G39" i="8" s="1"/>
  <c r="F40" i="8"/>
  <c r="F39" i="8" s="1"/>
  <c r="G36" i="8"/>
  <c r="F36" i="8"/>
  <c r="G31" i="8"/>
  <c r="F31" i="8"/>
  <c r="F23" i="8" s="1"/>
  <c r="F19" i="8" s="1"/>
  <c r="F65" i="8" s="1"/>
  <c r="G27" i="8"/>
  <c r="F27" i="8"/>
  <c r="G48" i="8" l="1"/>
  <c r="G23" i="8"/>
  <c r="G19" i="8" s="1"/>
  <c r="F48" i="8"/>
  <c r="G65" i="8" l="1"/>
  <c r="D22" i="6"/>
  <c r="D42" i="5" l="1"/>
  <c r="C42" i="5"/>
  <c r="D39" i="5"/>
  <c r="C39" i="5"/>
  <c r="D37" i="5"/>
  <c r="D36" i="5" s="1"/>
  <c r="D35" i="5" s="1"/>
  <c r="D34" i="5" s="1"/>
  <c r="C37" i="5"/>
  <c r="C36" i="5" s="1"/>
  <c r="D32" i="5"/>
  <c r="D29" i="5" s="1"/>
  <c r="D26" i="5" s="1"/>
  <c r="C32" i="5"/>
  <c r="C29" i="5" s="1"/>
  <c r="C27" i="5"/>
  <c r="D24" i="5"/>
  <c r="D23" i="5" s="1"/>
  <c r="C24" i="5"/>
  <c r="C23" i="5"/>
  <c r="D18" i="5"/>
  <c r="D17" i="5" s="1"/>
  <c r="C18" i="5"/>
  <c r="C17" i="5" s="1"/>
  <c r="C26" i="5" l="1"/>
  <c r="C15" i="5" s="1"/>
  <c r="C35" i="5"/>
  <c r="C34" i="5" s="1"/>
  <c r="D15" i="5"/>
  <c r="D44" i="5" s="1"/>
  <c r="D16" i="5"/>
  <c r="C42" i="4"/>
  <c r="C40" i="4"/>
  <c r="C36" i="4"/>
  <c r="C35" i="4" s="1"/>
  <c r="C32" i="4"/>
  <c r="C30" i="4"/>
  <c r="C27" i="4"/>
  <c r="C24" i="4"/>
  <c r="C23" i="4" s="1"/>
  <c r="C18" i="4"/>
  <c r="C17" i="4" s="1"/>
  <c r="C44" i="5" l="1"/>
  <c r="C16" i="5"/>
  <c r="C34" i="4"/>
  <c r="C44" i="4" s="1"/>
  <c r="C29" i="4"/>
  <c r="C26" i="4" s="1"/>
  <c r="C15" i="4" l="1"/>
  <c r="C16" i="4"/>
</calcChain>
</file>

<file path=xl/sharedStrings.xml><?xml version="1.0" encoding="utf-8"?>
<sst xmlns="http://schemas.openxmlformats.org/spreadsheetml/2006/main" count="1149" uniqueCount="307">
  <si>
    <t>Приложение 3</t>
  </si>
  <si>
    <t xml:space="preserve">к Решению Хурала представителей сельского поселения </t>
  </si>
  <si>
    <t>сумона Ырбан Тоджинского кожууна Республики Тыва</t>
  </si>
  <si>
    <t>"О бюджете сельского поселения сумона Ырбан Тоджинского кожууна</t>
  </si>
  <si>
    <t>Поступление доходов по основным источникам в бюджет сельского поселения сумона Ырбан</t>
  </si>
  <si>
    <t>КБК</t>
  </si>
  <si>
    <t>Наименование кода поступлений в бюджет, группы, подгруппы, статьи, подстатьи, элемента, группы подвида, аналитической группы подвида доходов</t>
  </si>
  <si>
    <t>000 1 00 00000 00 0000 000</t>
  </si>
  <si>
    <t>НАЛОГОВЫЕ И НЕНАЛОГОВЫЕ ДОХОДЫ</t>
  </si>
  <si>
    <t>НАЛОГОВЫЕ 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</si>
  <si>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</si>
  <si>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</si>
  <si>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</si>
  <si>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</si>
  <si>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000 1 01 02010 01 0000 110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</si>
  <si>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</si>
  <si>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</si>
  <si>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</si>
  <si>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</si>
  <si>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</si>
  <si>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</si>
  <si>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</si>
  <si>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1 1 05 00000 00 0000 000</t>
  </si>
  <si>
    <t>НАЛОГИ НА СОВОКУПНЫЙ ДОХОД</t>
  </si>
  <si>
    <t>000 1 05 03000 01 0000 110</t>
  </si>
  <si>
    <t>Единый сельскохозяйственный налог</t>
  </si>
  <si>
    <t>000 1 05 03010 01 0000 110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</si>
  <si>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</si>
  <si>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</si>
  <si>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</si>
  <si>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</si>
  <si>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000 1 06 01030 10 0000 110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</si>
  <si>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</si>
  <si>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000 1 06 06000 00 0000 110</t>
  </si>
  <si>
    <t>Земельный налог</t>
  </si>
  <si>
    <t>000 1 06 06030 00 0000 110</t>
  </si>
  <si>
    <t>Земельный налог с организаций</t>
  </si>
  <si>
    <t>000 1 06 06033 10 0000 110</t>
  </si>
  <si>
    <t>Земельный налог с организаций, обладающих земельным участком, расположенным в границах сельских поселений</t>
  </si>
  <si>
    <t>000 1 06 06040 00 0000 110</t>
  </si>
  <si>
    <t>Земельный налог с физических лиц</t>
  </si>
  <si>
    <t>000 1 06 06043 10 0000 110</t>
  </si>
  <si>
    <t>Земельный налог с физических лиц, обладающих земельным участком, расположенным в границах сельских поселений</t>
  </si>
  <si>
    <t>000 200 00000 00 0000 000</t>
  </si>
  <si>
    <t>БЕЗВОЗМЕЗДНЫЕ ПОСТУПЛЕНИЯ</t>
  </si>
  <si>
    <t>000 202 00000 00 0000 000</t>
  </si>
  <si>
    <t>БЕЗВОЗМЕЗДНЫЕ ПОСТУПЛЕНИЯ ОТ ДРУГИХ БЮДЖЕТОВ БЮДЖЕТНОЙ СИСТЕМЫ РОССИЙСКОЙ ФЕДЕРАЦИИ</t>
  </si>
  <si>
    <t>000 2 02 10000 00 0000 150</t>
  </si>
  <si>
    <t xml:space="preserve">Дотации бюджетам бюджетной системы Российской Федерации </t>
  </si>
  <si>
    <t>Дотации на выравнивание бюджетной обеспеченности</t>
  </si>
  <si>
    <t>Дотации бюджетам сельских поселений на выравнивание бюджетной обеспеченности</t>
  </si>
  <si>
    <t>000 2 02 30000 00 0000 150</t>
  </si>
  <si>
    <t>Субвенции бюджетам бюджетной системы Российской Федерации</t>
  </si>
  <si>
    <t>000 2 02 35118 00 0000 150</t>
  </si>
  <si>
    <t xml:space="preserve">Субвенции бюджетам на осуществление полномочий по первичному воинскому учету на территориях, где отсутствуют военные комиссариаты  </t>
  </si>
  <si>
    <t>000 2 02 35118 10 0000 150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</si>
  <si>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</si>
  <si>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000 2 02 30024 00 0000 150</t>
  </si>
  <si>
    <t>Субвенции местным бюджетам на выполнение передаваемых полномочий субъектов Российской Федерации</t>
  </si>
  <si>
    <t>000 2 02 30024 10 0000 150</t>
  </si>
  <si>
    <t>Субвенции бюджетам сельских поселений на выполнение передаваемых полномочий субъектов Российской Федерации</t>
  </si>
  <si>
    <t>Всего доходов</t>
  </si>
  <si>
    <t>Приложение 3а</t>
  </si>
  <si>
    <t>Сумма 2022 г.</t>
  </si>
  <si>
    <t>"О бюджете сельского поселения сумона</t>
  </si>
  <si>
    <t>Ырбан Тоджинского кожууна Республики Тыва</t>
  </si>
  <si>
    <t>Распределение</t>
  </si>
  <si>
    <t xml:space="preserve"> бюджетных ассигнований по целевым статьям (муниципальным</t>
  </si>
  <si>
    <t xml:space="preserve">программам сельского поселения сумона Ырбан Тоджинского </t>
  </si>
  <si>
    <t>кожууна Республики Тыва), группам видов расходов, разделам,</t>
  </si>
  <si>
    <t>тыс. рублей</t>
  </si>
  <si>
    <t>Наименование</t>
  </si>
  <si>
    <t>ЦСР</t>
  </si>
  <si>
    <t>ВР</t>
  </si>
  <si>
    <t>сумма</t>
  </si>
  <si>
    <t>Итого программная часть</t>
  </si>
  <si>
    <t>Муниципальная программа "По вопросам обеспечения пожарной безопастности на территории  сельского поселения сумона Ырбан на 2020-2022 годы"</t>
  </si>
  <si>
    <t>0100000590</t>
  </si>
  <si>
    <t>Муниципальная программа " Благоустройство в сельском поселении Ырбан на 2020-2022 годы"</t>
  </si>
  <si>
    <t>0200000590</t>
  </si>
  <si>
    <t>ИТОГО расходов</t>
  </si>
  <si>
    <t>Сумма</t>
  </si>
  <si>
    <t>01000000590</t>
  </si>
  <si>
    <t>к Решению Хурала представителей</t>
  </si>
  <si>
    <t>Тоджинского кожууна Республики Тыва</t>
  </si>
  <si>
    <t>" О бюджете сельского поселения сумона Ырбан</t>
  </si>
  <si>
    <t xml:space="preserve">расходов функциональной классификации по разделам и подразделам </t>
  </si>
  <si>
    <t>Рз</t>
  </si>
  <si>
    <t>ПР</t>
  </si>
  <si>
    <t>Сумма 2022 г</t>
  </si>
  <si>
    <t>показателя</t>
  </si>
  <si>
    <t>ОБЩЕГОСУДАРСТВЕННЫЕ ВОПРОСЫ</t>
  </si>
  <si>
    <t>01</t>
  </si>
  <si>
    <t>00</t>
  </si>
  <si>
    <t>000</t>
  </si>
  <si>
    <t>Функционирование законодательных (представительных) органов государственной власти и местного самоуправления</t>
  </si>
  <si>
    <t>03</t>
  </si>
  <si>
    <t>797 00 00000</t>
  </si>
  <si>
    <t>123</t>
  </si>
  <si>
    <t>Функционирование Правительства Российской Федерации, высших органов исполнительной власти субъектов Российской Федерации, местных администраций</t>
  </si>
  <si>
    <t>04</t>
  </si>
  <si>
    <t>Расходы на выплаты персоналу государственных (муниципальных ) органов</t>
  </si>
  <si>
    <t>786 00 00000</t>
  </si>
  <si>
    <t>100</t>
  </si>
  <si>
    <t>786 00 00110</t>
  </si>
  <si>
    <t>121</t>
  </si>
  <si>
    <t>Иные выплаты персоналу государственных (муниципальных) органов ,за исключением фонда оплаты труда</t>
  </si>
  <si>
    <t>222</t>
  </si>
  <si>
    <t>Фонд оплаты труда и страховые взносы</t>
  </si>
  <si>
    <t>786 00 00129</t>
  </si>
  <si>
    <t>129</t>
  </si>
  <si>
    <t>Закупка товаров, работ и услуг для государственных(муниципальных) нужд</t>
  </si>
  <si>
    <t>786 00 00190</t>
  </si>
  <si>
    <t>200</t>
  </si>
  <si>
    <t>Иные закупки товаров, работ и услуг для государственных(муниципальных) нужд</t>
  </si>
  <si>
    <t>7886 00 00190</t>
  </si>
  <si>
    <t>240</t>
  </si>
  <si>
    <t>Закупка товаров, работ, услуг  в сфере информационно-коммуникационных услуг</t>
  </si>
  <si>
    <t>242</t>
  </si>
  <si>
    <t>Прочая закупка товаров, работ и услуг для государственных (муниципальных нужд)</t>
  </si>
  <si>
    <t>244</t>
  </si>
  <si>
    <t>Уплата  налогов , сборов и иных платежей</t>
  </si>
  <si>
    <t>850</t>
  </si>
  <si>
    <t>Уплата налогов</t>
  </si>
  <si>
    <t>852</t>
  </si>
  <si>
    <t>Уплата прочих налогов</t>
  </si>
  <si>
    <t>853</t>
  </si>
  <si>
    <t>Другие общегосударственные вопросы</t>
  </si>
  <si>
    <t>13</t>
  </si>
  <si>
    <t>970 00 76050</t>
  </si>
  <si>
    <t>Глава местной администрации</t>
  </si>
  <si>
    <t>Расходы на выплаты персоналу государственных (муниципальных ) орган</t>
  </si>
  <si>
    <t>799 00 00100</t>
  </si>
  <si>
    <t>799 00 00110</t>
  </si>
  <si>
    <t>НАЦИОНАЛЬНАЯ ОБОРОНА</t>
  </si>
  <si>
    <t>02</t>
  </si>
  <si>
    <t>Расходы на выплату персоналу в целях обеспечения выполнения функций государственными органами, казенными учреждениями</t>
  </si>
  <si>
    <t>999 00 51180</t>
  </si>
  <si>
    <t>111</t>
  </si>
  <si>
    <t>119</t>
  </si>
  <si>
    <t>Резервный фонд</t>
  </si>
  <si>
    <t>05</t>
  </si>
  <si>
    <t>9450000400</t>
  </si>
  <si>
    <t>09</t>
  </si>
  <si>
    <t>0200000000</t>
  </si>
  <si>
    <t>0100000000</t>
  </si>
  <si>
    <t>Условно утвержденные расходы</t>
  </si>
  <si>
    <t>ИТОГО РАСХОДОВ  (по разделам)</t>
  </si>
  <si>
    <t>1</t>
  </si>
  <si>
    <t>800</t>
  </si>
  <si>
    <t>Расходы всего</t>
  </si>
  <si>
    <t>9750000400</t>
  </si>
  <si>
    <t>97500000400</t>
  </si>
  <si>
    <t>Приложение 7а</t>
  </si>
  <si>
    <t xml:space="preserve"> сельского поселения сумона Ырбан</t>
  </si>
  <si>
    <t>«О бюджете сельского поселения сумона Ырбан</t>
  </si>
  <si>
    <t>по ведомственной структуре расходов бюджета сельского поселения</t>
  </si>
  <si>
    <t>Гл</t>
  </si>
  <si>
    <t>2022 г</t>
  </si>
  <si>
    <t>Депутаты представительного органа поселения</t>
  </si>
  <si>
    <t>Выполнение функций законодательных органов местного самоуправления</t>
  </si>
  <si>
    <t>797 00 00110</t>
  </si>
  <si>
    <t>Расходы на выплату персоналу казенных учреждений</t>
  </si>
  <si>
    <t>Иные выплаты персоналу, за исключение фонда оплаты труда</t>
  </si>
  <si>
    <t xml:space="preserve">Функционирование Правительства Российской Федерации, высших органов исполнительной власти субъектов Российской Федерации, местных администраций </t>
  </si>
  <si>
    <t>Центральный аппарат</t>
  </si>
  <si>
    <t>786 00 00 110</t>
  </si>
  <si>
    <t>0</t>
  </si>
  <si>
    <t>Другие общегосударственные расходы</t>
  </si>
  <si>
    <t>970 00 00000</t>
  </si>
  <si>
    <t xml:space="preserve">Расходы, связанные с установлением запрета на продажу алкогольной продукции </t>
  </si>
  <si>
    <t>Закупка товаров , работ и услуг для государственных (муниципальных) нужд</t>
  </si>
  <si>
    <t>Иные закупки товаров , работ и услуг для государственных (муниципальных) нужд</t>
  </si>
  <si>
    <t>Прочая  закупка товаров , работ и услуг для государственных (муниципальных) нужд</t>
  </si>
  <si>
    <t>Мобилизация и вневойсковая подготовка</t>
  </si>
  <si>
    <t>2</t>
  </si>
  <si>
    <t>11</t>
  </si>
  <si>
    <t>30</t>
  </si>
  <si>
    <t>870</t>
  </si>
  <si>
    <t>845</t>
  </si>
  <si>
    <t>Условно -утвержденные</t>
  </si>
  <si>
    <t>Приложение 7</t>
  </si>
  <si>
    <t>Администрация сельского поселения сумона Ырбан Тоджинского кожууна Республики Тыва</t>
  </si>
  <si>
    <t>Расходы бюджета — всего</t>
  </si>
  <si>
    <t>Иные закупки товаров, работ и услуг</t>
  </si>
  <si>
    <t>Прочие работы, услуги</t>
  </si>
  <si>
    <t>ИТОГО</t>
  </si>
  <si>
    <t>Приложение № 1</t>
  </si>
  <si>
    <t xml:space="preserve"> «О бюджете сельского поселения сумона Ырбан</t>
  </si>
  <si>
    <t>Источники внутреннего финансирования  дефицита бюджета</t>
  </si>
  <si>
    <t>сельского поселения сумона Ырбан  Тоджинского кожууна</t>
  </si>
  <si>
    <t>Код</t>
  </si>
  <si>
    <t>01 02 00 00 00 0000 700</t>
  </si>
  <si>
    <t>Получение кредитов от кредитных организаций сельских поселений в валюте Российской Федерации</t>
  </si>
  <si>
    <t>01 02 00 0010 0000 710</t>
  </si>
  <si>
    <t>Получение кредитов от кредитных организаций бюджетами сельских поселений в валюте Российской Федерации</t>
  </si>
  <si>
    <t>01 02 00 00 00 0000 800</t>
  </si>
  <si>
    <t>Погашение   кредитов, предоставленных кредитными организациями сельских поселений  в валюте Российской Федерации</t>
  </si>
  <si>
    <t>01 02 00 00 10 0000 810</t>
  </si>
  <si>
    <t>Погашение бюджетами сельских поселений кредитов от кредитных организаций в валюте Российской Федерации</t>
  </si>
  <si>
    <t>01 05 00 00 00 0000 000</t>
  </si>
  <si>
    <t xml:space="preserve">Изменение остатков средств на счетах по учету средств бюджетов </t>
  </si>
  <si>
    <t>01 05 02 01 10 0000 150</t>
  </si>
  <si>
    <t>Увеличение прочих остатков денежных средств сельских поселений</t>
  </si>
  <si>
    <t>01 05 02 01 10 0000 610</t>
  </si>
  <si>
    <t>Уменьшение  прочих остатков денежных средств сельских поселений</t>
  </si>
  <si>
    <t>Всего:</t>
  </si>
  <si>
    <t>Приложение № 1 «а»</t>
  </si>
  <si>
    <t>сельского поселения сумона Ырбан Тоджинского кожууна</t>
  </si>
  <si>
    <t>Бюджет ассигнования на 2022 год</t>
  </si>
  <si>
    <t>Изменение остатков средств на счетах по учету средств бюджетов</t>
  </si>
  <si>
    <t>Всего</t>
  </si>
  <si>
    <t>Перечень главных администраторов, источников финансирования дефицита</t>
  </si>
  <si>
    <t>бюджета сельского поселения сумона Ырбан Тоджинского кожууна Республики</t>
  </si>
  <si>
    <t>Код главы</t>
  </si>
  <si>
    <t>Код группы, подгруппы, статьи и вида источников</t>
  </si>
  <si>
    <t>Получение кредитов от кредитных организаций сельских поселений  в валюте Российской Федерации</t>
  </si>
  <si>
    <t>01 02 00 0000 0000 800</t>
  </si>
  <si>
    <t xml:space="preserve">Погашение кредитов, предоставленных кредитными организациями сельских поселений, в валюте Российской Федерации </t>
  </si>
  <si>
    <t>01 02 00 0010 0000810</t>
  </si>
  <si>
    <t>Наименование показателя</t>
  </si>
  <si>
    <t>3</t>
  </si>
  <si>
    <t>4</t>
  </si>
  <si>
    <t>5</t>
  </si>
  <si>
    <t>6</t>
  </si>
  <si>
    <t>7</t>
  </si>
  <si>
    <t>8</t>
  </si>
  <si>
    <t xml:space="preserve">бюджета сельского поселения сумона Ырбан Тоджинского кожууна </t>
  </si>
  <si>
    <t xml:space="preserve">000 2 02 16001 10 0000 150 </t>
  </si>
  <si>
    <t xml:space="preserve">000 2 02 16001 00 0000 150 </t>
  </si>
  <si>
    <t>000 2 02 16001 00 0000 1510</t>
  </si>
  <si>
    <t>000 2 02 16001 10 0000 150</t>
  </si>
  <si>
    <t>Другие общехозяйственные вопросы</t>
  </si>
  <si>
    <t>9700076050</t>
  </si>
  <si>
    <t xml:space="preserve">к Решению Хурала </t>
  </si>
  <si>
    <t>к Решению Хурала</t>
  </si>
  <si>
    <t>7860000190</t>
  </si>
  <si>
    <t>Уплата  штрафов,пени</t>
  </si>
  <si>
    <t>Уплата штрафов</t>
  </si>
  <si>
    <t>Сумма 2023 г.</t>
  </si>
  <si>
    <t>Сумма 2023 г</t>
  </si>
  <si>
    <t>78600 00190</t>
  </si>
  <si>
    <t>2023 г</t>
  </si>
  <si>
    <t>Уплата штрафов,пени</t>
  </si>
  <si>
    <t>23,1</t>
  </si>
  <si>
    <t>Бюджет ассигнования на 2023 год</t>
  </si>
  <si>
    <t xml:space="preserve"> на 2022 год и плановый период 2023 и 2024 годов»</t>
  </si>
  <si>
    <t xml:space="preserve"> № 16  от  « 25    » декабря 2021 </t>
  </si>
  <si>
    <t>Республики Тыва на 2022 год.</t>
  </si>
  <si>
    <r>
      <t xml:space="preserve"> №16   от « 25  »</t>
    </r>
    <r>
      <rPr>
        <u/>
        <sz val="11"/>
        <color theme="1"/>
        <rFont val="Times New Roman"/>
        <family val="1"/>
        <charset val="204"/>
      </rPr>
      <t xml:space="preserve"> декабря</t>
    </r>
    <r>
      <rPr>
        <sz val="11"/>
        <color theme="1"/>
        <rFont val="Times New Roman"/>
        <family val="1"/>
        <charset val="204"/>
      </rPr>
      <t xml:space="preserve"> 2021 г.</t>
    </r>
  </si>
  <si>
    <t>Республики Тыва на плановый период 2023- 2024 годов.</t>
  </si>
  <si>
    <t>Бюджет ассигнования на 2024 год</t>
  </si>
  <si>
    <t xml:space="preserve">Республики Тыва на 2022 год  и плановый период  2023 год 2024 годов </t>
  </si>
  <si>
    <t>от  "  25   "  декабря 2021 года №16</t>
  </si>
  <si>
    <t>Тоджинского кожууна Республики Тыва на 2022 год</t>
  </si>
  <si>
    <t>от  "25  "декабря  2021 года №16</t>
  </si>
  <si>
    <t xml:space="preserve">Тоджинского кожууна Республики Тыва на плановый 2023 и 2024 годов </t>
  </si>
  <si>
    <t>Сумма 2024 г.</t>
  </si>
  <si>
    <t>Приложение № 4</t>
  </si>
  <si>
    <t xml:space="preserve"> №16    от « 25  » декабря 2021  г.</t>
  </si>
  <si>
    <t>Тыва на 2022 год и плановый период 2023 и 2024 годов.</t>
  </si>
  <si>
    <t>Приложение 5</t>
  </si>
  <si>
    <t>и плановый период 2023 и 2024 годов "</t>
  </si>
  <si>
    <t xml:space="preserve">№ 16 от " 25 "   декабря 2021 год </t>
  </si>
  <si>
    <t xml:space="preserve">бюджета сельского поселения сумона Ырбан Тоджинского кожууна на 2022 год                </t>
  </si>
  <si>
    <t>247</t>
  </si>
  <si>
    <t>Коммунальные услуги:Оплата услуг за предоставление электроэнергии</t>
  </si>
  <si>
    <t>Приложение 5 а</t>
  </si>
  <si>
    <t xml:space="preserve">№ 16  от " 25 "  декабря 2021 год </t>
  </si>
  <si>
    <t>на плановый период 2023-2024 годов</t>
  </si>
  <si>
    <t>Сумма 2024 г</t>
  </si>
  <si>
    <t>и плановый период 2023 и 2024 годов"</t>
  </si>
  <si>
    <t>№16     от   "  25  " декабря   2021 год</t>
  </si>
  <si>
    <t xml:space="preserve"> сумона Ырбан Тоджинского кожууна Республики Тыва на 2022 год</t>
  </si>
  <si>
    <t>2024 г</t>
  </si>
  <si>
    <t xml:space="preserve"> сумона Ырбан Тоджинского кожууна Республики Тыва на план период 2023-2024 гг</t>
  </si>
  <si>
    <t>№ 16   от   " 25 "  декабря 2021 год</t>
  </si>
  <si>
    <t>67</t>
  </si>
  <si>
    <t>1106,6</t>
  </si>
  <si>
    <t>1057,3</t>
  </si>
  <si>
    <t>321,3</t>
  </si>
  <si>
    <t>79,29</t>
  </si>
  <si>
    <t>126,25</t>
  </si>
  <si>
    <t>9</t>
  </si>
  <si>
    <t>9,5</t>
  </si>
  <si>
    <t>584,6</t>
  </si>
  <si>
    <t>147,2</t>
  </si>
  <si>
    <t>81,9</t>
  </si>
  <si>
    <t>85,9</t>
  </si>
  <si>
    <t>52</t>
  </si>
  <si>
    <t>45</t>
  </si>
  <si>
    <t>55</t>
  </si>
  <si>
    <t>0,0</t>
  </si>
  <si>
    <t>67,41</t>
  </si>
  <si>
    <t>135,75</t>
  </si>
  <si>
    <t>17</t>
  </si>
  <si>
    <t>1427,9</t>
  </si>
  <si>
    <t>42,6</t>
  </si>
  <si>
    <t>на 2022 год и на плановый период 2023 и 2024 годов"</t>
  </si>
  <si>
    <t>№ 16   от " 25 " декабря 2021 года</t>
  </si>
  <si>
    <t>02000000590</t>
  </si>
  <si>
    <t>№16  от " 25 " декабря 2020 года</t>
  </si>
  <si>
    <t xml:space="preserve"> подразделам квалификации расходов бюджета поселения на 2023-2024 год</t>
  </si>
  <si>
    <t xml:space="preserve"> подразделам квалификации расходов бюджета поселения на 2022 год</t>
  </si>
  <si>
    <t>53,1</t>
  </si>
  <si>
    <t>Приложение 6</t>
  </si>
  <si>
    <t>Приложение 6а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</si>
</sst>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color theme="1"/>
      <name val="Calibri"/>
      <family val="2"/>
      <scheme val="minor"/>
    </font>
    <font>
      <i/>
      <sz val="9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16">
    <xf numFmtId="0" fontId="0" fillId="0" borderId="0" xfId="0"/>
    <xf numFmtId="0" fontId="3" fillId="0" borderId="0" xfId="1" applyFont="1"/>
    <xf numFmtId="0" fontId="3" fillId="0" borderId="0" xfId="1" applyFont="1" applyAlignment="1">
      <alignment horizontal="right"/>
    </xf>
    <xf numFmtId="0" fontId="2" fillId="0" borderId="0" xfId="1"/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top" wrapText="1"/>
    </xf>
    <xf numFmtId="0" fontId="4" fillId="2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top" wrapText="1"/>
    </xf>
    <xf numFmtId="0" fontId="4" fillId="3" borderId="1" xfId="1" applyFont="1" applyFill="1" applyBorder="1" applyAlignment="1">
      <alignment horizontal="justify" vertical="top" wrapText="1"/>
    </xf>
    <xf numFmtId="0" fontId="4" fillId="3" borderId="1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justify" vertical="top" wrapText="1"/>
    </xf>
    <xf numFmtId="0" fontId="4" fillId="2" borderId="1" xfId="1" applyFont="1" applyFill="1" applyBorder="1" applyAlignment="1">
      <alignment horizontal="center"/>
    </xf>
    <xf numFmtId="0" fontId="4" fillId="4" borderId="1" xfId="1" applyFont="1" applyFill="1" applyBorder="1" applyAlignment="1">
      <alignment horizontal="center" vertical="top" wrapText="1"/>
    </xf>
    <xf numFmtId="0" fontId="4" fillId="4" borderId="1" xfId="1" applyFont="1" applyFill="1" applyBorder="1" applyAlignment="1">
      <alignment horizontal="justify" vertical="top" wrapText="1"/>
    </xf>
    <xf numFmtId="0" fontId="4" fillId="4" borderId="1" xfId="1" applyFont="1" applyFill="1" applyBorder="1" applyAlignment="1">
      <alignment horizontal="center"/>
    </xf>
    <xf numFmtId="0" fontId="4" fillId="0" borderId="1" xfId="1" applyFont="1" applyBorder="1" applyAlignment="1">
      <alignment horizontal="center" vertical="top" wrapText="1"/>
    </xf>
    <xf numFmtId="0" fontId="5" fillId="0" borderId="1" xfId="1" applyFont="1" applyBorder="1" applyAlignment="1">
      <alignment horizontal="justify" vertical="top" wrapText="1"/>
    </xf>
    <xf numFmtId="0" fontId="4" fillId="0" borderId="1" xfId="1" applyFont="1" applyBorder="1" applyAlignment="1">
      <alignment horizontal="center"/>
    </xf>
    <xf numFmtId="0" fontId="5" fillId="0" borderId="1" xfId="2" applyFont="1" applyBorder="1" applyAlignment="1" applyProtection="1">
      <alignment horizontal="justify" vertical="top" wrapText="1"/>
    </xf>
    <xf numFmtId="0" fontId="4" fillId="0" borderId="1" xfId="1" applyFont="1" applyBorder="1" applyAlignment="1">
      <alignment horizontal="justify" vertical="top" wrapText="1"/>
    </xf>
    <xf numFmtId="0" fontId="4" fillId="4" borderId="1" xfId="1" applyFont="1" applyFill="1" applyBorder="1"/>
    <xf numFmtId="0" fontId="4" fillId="0" borderId="1" xfId="1" applyFont="1" applyBorder="1" applyAlignment="1">
      <alignment wrapText="1"/>
    </xf>
    <xf numFmtId="0" fontId="5" fillId="5" borderId="1" xfId="1" applyFont="1" applyFill="1" applyBorder="1" applyAlignment="1">
      <alignment horizontal="left" vertical="top" wrapText="1"/>
    </xf>
    <xf numFmtId="0" fontId="4" fillId="5" borderId="1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top" wrapText="1"/>
    </xf>
    <xf numFmtId="0" fontId="5" fillId="3" borderId="1" xfId="1" applyFont="1" applyFill="1" applyBorder="1" applyAlignment="1">
      <alignment horizontal="left" vertical="top" wrapText="1"/>
    </xf>
    <xf numFmtId="0" fontId="4" fillId="3" borderId="1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3" borderId="1" xfId="1" applyFont="1" applyFill="1" applyBorder="1"/>
    <xf numFmtId="0" fontId="3" fillId="0" borderId="0" xfId="3" applyFont="1"/>
    <xf numFmtId="0" fontId="3" fillId="0" borderId="0" xfId="3" applyFont="1" applyAlignment="1">
      <alignment horizontal="right"/>
    </xf>
    <xf numFmtId="0" fontId="1" fillId="0" borderId="0" xfId="3"/>
    <xf numFmtId="0" fontId="4" fillId="2" borderId="1" xfId="3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top" wrapText="1"/>
    </xf>
    <xf numFmtId="0" fontId="4" fillId="2" borderId="1" xfId="3" applyFont="1" applyFill="1" applyBorder="1" applyAlignment="1">
      <alignment horizontal="center" vertical="center"/>
    </xf>
    <xf numFmtId="0" fontId="4" fillId="3" borderId="1" xfId="3" applyFont="1" applyFill="1" applyBorder="1" applyAlignment="1">
      <alignment horizontal="center" vertical="top" wrapText="1"/>
    </xf>
    <xf numFmtId="0" fontId="4" fillId="3" borderId="1" xfId="3" applyFont="1" applyFill="1" applyBorder="1" applyAlignment="1">
      <alignment horizontal="justify" vertical="top" wrapText="1"/>
    </xf>
    <xf numFmtId="0" fontId="4" fillId="3" borderId="1" xfId="3" applyFont="1" applyFill="1" applyBorder="1" applyAlignment="1">
      <alignment horizontal="center"/>
    </xf>
    <xf numFmtId="0" fontId="4" fillId="2" borderId="1" xfId="3" applyFont="1" applyFill="1" applyBorder="1" applyAlignment="1">
      <alignment horizontal="justify" vertical="top" wrapText="1"/>
    </xf>
    <xf numFmtId="0" fontId="4" fillId="2" borderId="1" xfId="3" applyFont="1" applyFill="1" applyBorder="1" applyAlignment="1">
      <alignment horizontal="center"/>
    </xf>
    <xf numFmtId="0" fontId="4" fillId="4" borderId="1" xfId="3" applyFont="1" applyFill="1" applyBorder="1" applyAlignment="1">
      <alignment horizontal="center" vertical="top" wrapText="1"/>
    </xf>
    <xf numFmtId="0" fontId="4" fillId="4" borderId="1" xfId="3" applyFont="1" applyFill="1" applyBorder="1" applyAlignment="1">
      <alignment horizontal="justify" vertical="top" wrapText="1"/>
    </xf>
    <xf numFmtId="0" fontId="4" fillId="4" borderId="1" xfId="3" applyFont="1" applyFill="1" applyBorder="1" applyAlignment="1">
      <alignment horizontal="center"/>
    </xf>
    <xf numFmtId="0" fontId="4" fillId="0" borderId="1" xfId="3" applyFont="1" applyBorder="1" applyAlignment="1">
      <alignment horizontal="center" vertical="top" wrapText="1"/>
    </xf>
    <xf numFmtId="0" fontId="5" fillId="0" borderId="1" xfId="3" applyFont="1" applyBorder="1" applyAlignment="1">
      <alignment horizontal="justify" vertical="top" wrapText="1"/>
    </xf>
    <xf numFmtId="0" fontId="4" fillId="0" borderId="1" xfId="3" applyFont="1" applyBorder="1" applyAlignment="1">
      <alignment horizontal="center"/>
    </xf>
    <xf numFmtId="0" fontId="4" fillId="0" borderId="1" xfId="3" applyFont="1" applyBorder="1" applyAlignment="1">
      <alignment horizontal="justify" vertical="top" wrapText="1"/>
    </xf>
    <xf numFmtId="0" fontId="4" fillId="4" borderId="1" xfId="3" applyFont="1" applyFill="1" applyBorder="1"/>
    <xf numFmtId="0" fontId="4" fillId="0" borderId="1" xfId="3" applyFont="1" applyBorder="1" applyAlignment="1">
      <alignment wrapText="1"/>
    </xf>
    <xf numFmtId="0" fontId="5" fillId="5" borderId="1" xfId="3" applyFont="1" applyFill="1" applyBorder="1" applyAlignment="1">
      <alignment horizontal="left" vertical="top" wrapText="1"/>
    </xf>
    <xf numFmtId="0" fontId="4" fillId="5" borderId="1" xfId="3" applyFont="1" applyFill="1" applyBorder="1" applyAlignment="1">
      <alignment horizontal="center"/>
    </xf>
    <xf numFmtId="0" fontId="5" fillId="3" borderId="1" xfId="3" applyFont="1" applyFill="1" applyBorder="1" applyAlignment="1">
      <alignment horizontal="center" vertical="top" wrapText="1"/>
    </xf>
    <xf numFmtId="0" fontId="5" fillId="3" borderId="1" xfId="3" applyFont="1" applyFill="1" applyBorder="1" applyAlignment="1">
      <alignment horizontal="left" vertical="top" wrapText="1"/>
    </xf>
    <xf numFmtId="0" fontId="4" fillId="3" borderId="1" xfId="3" applyFont="1" applyFill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4" fillId="3" borderId="1" xfId="3" applyFont="1" applyFill="1" applyBorder="1"/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/>
    </xf>
    <xf numFmtId="0" fontId="9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right"/>
    </xf>
    <xf numFmtId="49" fontId="0" fillId="0" borderId="0" xfId="0" applyNumberFormat="1" applyFont="1"/>
    <xf numFmtId="49" fontId="13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9" fillId="0" borderId="0" xfId="0" applyFont="1"/>
    <xf numFmtId="0" fontId="7" fillId="0" borderId="0" xfId="0" applyFont="1"/>
    <xf numFmtId="0" fontId="4" fillId="0" borderId="0" xfId="0" applyFont="1"/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0" fontId="16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/>
    </xf>
    <xf numFmtId="164" fontId="17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wrapText="1"/>
    </xf>
    <xf numFmtId="49" fontId="18" fillId="0" borderId="1" xfId="0" applyNumberFormat="1" applyFont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wrapText="1"/>
    </xf>
    <xf numFmtId="164" fontId="17" fillId="0" borderId="1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4" fillId="0" borderId="0" xfId="0" applyFont="1" applyAlignment="1"/>
    <xf numFmtId="0" fontId="13" fillId="6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0" fillId="0" borderId="0" xfId="0" applyAlignment="1"/>
    <xf numFmtId="0" fontId="0" fillId="0" borderId="0" xfId="0" applyBorder="1" applyAlignment="1"/>
    <xf numFmtId="0" fontId="4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 wrapText="1"/>
    </xf>
    <xf numFmtId="2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6" borderId="1" xfId="0" applyFont="1" applyFill="1" applyBorder="1" applyAlignment="1">
      <alignment horizontal="left" vertical="center" wrapText="1"/>
    </xf>
    <xf numFmtId="2" fontId="12" fillId="0" borderId="0" xfId="0" applyNumberFormat="1" applyFont="1" applyBorder="1" applyAlignment="1">
      <alignment horizontal="center" vertical="center" wrapText="1"/>
    </xf>
    <xf numFmtId="0" fontId="13" fillId="0" borderId="1" xfId="0" applyFont="1" applyBorder="1"/>
    <xf numFmtId="0" fontId="11" fillId="0" borderId="0" xfId="0" applyFont="1" applyFill="1" applyBorder="1" applyAlignment="1"/>
    <xf numFmtId="0" fontId="11" fillId="0" borderId="0" xfId="0" applyFont="1" applyFill="1" applyBorder="1" applyAlignment="1">
      <alignment horizontal="right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7" fillId="6" borderId="1" xfId="0" applyFont="1" applyFill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49" fontId="7" fillId="6" borderId="1" xfId="0" applyNumberFormat="1" applyFont="1" applyFill="1" applyBorder="1" applyAlignment="1">
      <alignment horizontal="center" vertical="center" wrapText="1"/>
    </xf>
    <xf numFmtId="2" fontId="7" fillId="6" borderId="1" xfId="0" applyNumberFormat="1" applyFont="1" applyFill="1" applyBorder="1" applyAlignment="1">
      <alignment horizontal="center" vertical="center" wrapText="1"/>
    </xf>
    <xf numFmtId="49" fontId="7" fillId="6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right"/>
    </xf>
    <xf numFmtId="0" fontId="0" fillId="0" borderId="0" xfId="0" applyFont="1"/>
    <xf numFmtId="0" fontId="5" fillId="0" borderId="0" xfId="3" applyFont="1"/>
    <xf numFmtId="0" fontId="5" fillId="0" borderId="0" xfId="3" applyFont="1" applyAlignment="1">
      <alignment horizontal="right"/>
    </xf>
    <xf numFmtId="0" fontId="5" fillId="0" borderId="0" xfId="3" applyFont="1" applyAlignment="1">
      <alignment horizontal="center"/>
    </xf>
    <xf numFmtId="0" fontId="4" fillId="0" borderId="0" xfId="3" applyFont="1"/>
    <xf numFmtId="0" fontId="5" fillId="0" borderId="0" xfId="1" applyFont="1"/>
    <xf numFmtId="0" fontId="5" fillId="0" borderId="0" xfId="1" applyFont="1" applyAlignment="1">
      <alignment horizontal="right"/>
    </xf>
    <xf numFmtId="0" fontId="20" fillId="0" borderId="0" xfId="1" applyFont="1" applyAlignment="1">
      <alignment horizontal="center"/>
    </xf>
    <xf numFmtId="0" fontId="21" fillId="0" borderId="2" xfId="1" applyFont="1" applyBorder="1" applyAlignment="1">
      <alignment horizontal="center"/>
    </xf>
    <xf numFmtId="0" fontId="4" fillId="0" borderId="0" xfId="1" applyFont="1"/>
    <xf numFmtId="0" fontId="22" fillId="0" borderId="0" xfId="0" applyFont="1"/>
    <xf numFmtId="0" fontId="13" fillId="0" borderId="1" xfId="0" applyFont="1" applyBorder="1" applyAlignment="1">
      <alignment horizontal="left" vertical="center" wrapText="1"/>
    </xf>
    <xf numFmtId="49" fontId="13" fillId="0" borderId="6" xfId="0" applyNumberFormat="1" applyFont="1" applyBorder="1" applyAlignment="1">
      <alignment horizontal="center" vertical="top" wrapText="1"/>
    </xf>
    <xf numFmtId="2" fontId="13" fillId="0" borderId="6" xfId="0" applyNumberFormat="1" applyFont="1" applyBorder="1" applyAlignment="1">
      <alignment horizontal="center" vertical="top" wrapText="1"/>
    </xf>
    <xf numFmtId="49" fontId="13" fillId="0" borderId="10" xfId="0" applyNumberFormat="1" applyFont="1" applyBorder="1" applyAlignment="1">
      <alignment horizontal="center" vertical="top" wrapText="1"/>
    </xf>
    <xf numFmtId="2" fontId="13" fillId="0" borderId="10" xfId="0" applyNumberFormat="1" applyFont="1" applyBorder="1" applyAlignment="1">
      <alignment horizontal="center" vertical="top" wrapText="1"/>
    </xf>
    <xf numFmtId="49" fontId="13" fillId="0" borderId="8" xfId="0" applyNumberFormat="1" applyFont="1" applyBorder="1" applyAlignment="1">
      <alignment horizontal="center" vertical="top" wrapText="1"/>
    </xf>
    <xf numFmtId="2" fontId="13" fillId="0" borderId="8" xfId="0" applyNumberFormat="1" applyFont="1" applyBorder="1" applyAlignment="1">
      <alignment horizontal="center" vertical="top" wrapText="1"/>
    </xf>
    <xf numFmtId="49" fontId="13" fillId="6" borderId="1" xfId="0" applyNumberFormat="1" applyFont="1" applyFill="1" applyBorder="1" applyAlignment="1">
      <alignment horizontal="center" vertical="top" wrapText="1"/>
    </xf>
    <xf numFmtId="2" fontId="13" fillId="6" borderId="1" xfId="0" applyNumberFormat="1" applyFont="1" applyFill="1" applyBorder="1" applyAlignment="1">
      <alignment horizontal="center" vertical="top" wrapText="1"/>
    </xf>
    <xf numFmtId="49" fontId="13" fillId="0" borderId="1" xfId="0" applyNumberFormat="1" applyFont="1" applyBorder="1" applyAlignment="1">
      <alignment horizontal="center" vertical="top" wrapText="1"/>
    </xf>
    <xf numFmtId="2" fontId="13" fillId="0" borderId="1" xfId="0" applyNumberFormat="1" applyFont="1" applyBorder="1" applyAlignment="1">
      <alignment horizontal="center" vertical="top" wrapText="1"/>
    </xf>
    <xf numFmtId="49" fontId="17" fillId="0" borderId="1" xfId="0" applyNumberFormat="1" applyFont="1" applyBorder="1" applyAlignment="1">
      <alignment horizontal="center" vertical="top" wrapText="1"/>
    </xf>
    <xf numFmtId="2" fontId="17" fillId="0" borderId="1" xfId="0" applyNumberFormat="1" applyFont="1" applyBorder="1" applyAlignment="1">
      <alignment horizontal="center" vertical="top" wrapText="1"/>
    </xf>
    <xf numFmtId="0" fontId="23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left"/>
    </xf>
    <xf numFmtId="0" fontId="7" fillId="6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wrapText="1"/>
    </xf>
    <xf numFmtId="49" fontId="7" fillId="0" borderId="1" xfId="0" applyNumberFormat="1" applyFont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left" vertical="center" wrapText="1"/>
    </xf>
    <xf numFmtId="49" fontId="23" fillId="0" borderId="1" xfId="0" applyNumberFormat="1" applyFont="1" applyBorder="1" applyAlignment="1">
      <alignment horizontal="left" vertical="center" wrapText="1"/>
    </xf>
    <xf numFmtId="49" fontId="7" fillId="6" borderId="1" xfId="0" applyNumberFormat="1" applyFont="1" applyFill="1" applyBorder="1" applyAlignment="1">
      <alignment horizontal="left" vertical="center" wrapText="1"/>
    </xf>
    <xf numFmtId="49" fontId="23" fillId="6" borderId="1" xfId="0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49" fontId="7" fillId="0" borderId="1" xfId="0" applyNumberFormat="1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/>
    </xf>
    <xf numFmtId="0" fontId="13" fillId="0" borderId="3" xfId="0" applyFont="1" applyBorder="1"/>
    <xf numFmtId="0" fontId="4" fillId="0" borderId="0" xfId="0" applyFont="1" applyAlignment="1">
      <alignment vertical="center"/>
    </xf>
    <xf numFmtId="0" fontId="1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left" vertical="center" wrapText="1"/>
    </xf>
    <xf numFmtId="2" fontId="7" fillId="6" borderId="1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20" fillId="0" borderId="0" xfId="1" applyFont="1" applyAlignment="1">
      <alignment horizontal="center"/>
    </xf>
    <xf numFmtId="0" fontId="21" fillId="0" borderId="2" xfId="1" applyFont="1" applyBorder="1" applyAlignment="1">
      <alignment horizontal="center"/>
    </xf>
    <xf numFmtId="0" fontId="5" fillId="0" borderId="0" xfId="3" applyFont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right"/>
    </xf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center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7" fillId="0" borderId="1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4" fillId="0" borderId="0" xfId="0" applyFont="1" applyAlignment="1">
      <alignment horizontal="right"/>
    </xf>
    <xf numFmtId="49" fontId="7" fillId="0" borderId="1" xfId="0" applyNumberFormat="1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/>
    </xf>
    <xf numFmtId="49" fontId="13" fillId="0" borderId="6" xfId="0" applyNumberFormat="1" applyFont="1" applyBorder="1" applyAlignment="1">
      <alignment horizontal="center" vertical="center" wrapText="1"/>
    </xf>
    <xf numFmtId="49" fontId="13" fillId="0" borderId="8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</cellXfs>
  <cellStyles count="4">
    <cellStyle name="Гиперссылка" xfId="2" builtinId="8"/>
    <cellStyle name="Обычный" xfId="0" builtinId="0"/>
    <cellStyle name="Обычный 2" xfId="1"/>
    <cellStyle name="Обычный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consultantplus://offline/ref=01971800B166D33CE4E912FBD92822532C72008C5AB70C3D31119D1C2F60B4FFB58A9551BF2CF3aAF6I" TargetMode="External"/><Relationship Id="rId2" Type="http://schemas.openxmlformats.org/officeDocument/2006/relationships/hyperlink" Target="consultantplus://offline/ref=01971800B166D33CE4E912FBD92822532C72008C5AB70C3D31119D1C2F60B4FFB58A9551BF25F0A8a8F0I" TargetMode="External"/><Relationship Id="rId1" Type="http://schemas.openxmlformats.org/officeDocument/2006/relationships/hyperlink" Target="consultantplus://offline/ref=01971800B166D33CE4E912FBD92822532C72008C5AB70C3D31119D1C2F60B4FFB58A9553BF25aFFDI" TargetMode="Externa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consultantplus://offline/ref=01971800B166D33CE4E912FBD92822532C72008C5AB70C3D31119D1C2F60B4FFB58A9553BF25aFFDI" TargetMode="External"/><Relationship Id="rId2" Type="http://schemas.openxmlformats.org/officeDocument/2006/relationships/hyperlink" Target="consultantplus://offline/ref=01971800B166D33CE4E912FBD92822532C72008C5AB70C3D31119D1C2F60B4FFB58A9551BF25F0A8a8F0I" TargetMode="External"/><Relationship Id="rId1" Type="http://schemas.openxmlformats.org/officeDocument/2006/relationships/hyperlink" Target="consultantplus://offline/ref=01971800B166D33CE4E912FBD92822532C72008C5AB70C3D31119D1C2F60B4FFB58A9551BF2CF3aAF6I" TargetMode="Externa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workbookViewId="0">
      <selection activeCell="D26" sqref="D26"/>
    </sheetView>
  </sheetViews>
  <sheetFormatPr defaultRowHeight="15" x14ac:dyDescent="0.25"/>
  <cols>
    <col min="1" max="1" width="22.42578125" customWidth="1"/>
    <col min="2" max="2" width="34.140625" customWidth="1"/>
    <col min="3" max="3" width="16.7109375" customWidth="1"/>
    <col min="4" max="4" width="13.7109375" customWidth="1"/>
  </cols>
  <sheetData>
    <row r="1" spans="1:4" x14ac:dyDescent="0.25">
      <c r="B1" s="118"/>
      <c r="C1" s="170" t="s">
        <v>187</v>
      </c>
      <c r="D1" s="170"/>
    </row>
    <row r="2" spans="1:4" x14ac:dyDescent="0.25">
      <c r="B2" s="170" t="s">
        <v>83</v>
      </c>
      <c r="C2" s="170"/>
      <c r="D2" s="170"/>
    </row>
    <row r="3" spans="1:4" x14ac:dyDescent="0.25">
      <c r="B3" s="170" t="s">
        <v>154</v>
      </c>
      <c r="C3" s="170"/>
      <c r="D3" s="170"/>
    </row>
    <row r="4" spans="1:4" ht="15" customHeight="1" x14ac:dyDescent="0.25">
      <c r="B4" s="170" t="s">
        <v>84</v>
      </c>
      <c r="C4" s="170"/>
      <c r="D4" s="170"/>
    </row>
    <row r="5" spans="1:4" x14ac:dyDescent="0.25">
      <c r="B5" s="170" t="s">
        <v>188</v>
      </c>
      <c r="C5" s="170"/>
      <c r="D5" s="170"/>
    </row>
    <row r="6" spans="1:4" ht="15" customHeight="1" x14ac:dyDescent="0.25">
      <c r="B6" s="170" t="s">
        <v>84</v>
      </c>
      <c r="C6" s="170"/>
      <c r="D6" s="170"/>
    </row>
    <row r="7" spans="1:4" ht="15" customHeight="1" x14ac:dyDescent="0.25">
      <c r="B7" s="170" t="s">
        <v>246</v>
      </c>
      <c r="C7" s="170"/>
      <c r="D7" s="170"/>
    </row>
    <row r="8" spans="1:4" x14ac:dyDescent="0.25">
      <c r="B8" s="118"/>
      <c r="C8" s="164" t="s">
        <v>247</v>
      </c>
      <c r="D8" s="164"/>
    </row>
    <row r="10" spans="1:4" ht="15" customHeight="1" x14ac:dyDescent="0.25">
      <c r="A10" s="171" t="s">
        <v>189</v>
      </c>
      <c r="B10" s="171"/>
      <c r="C10" s="171"/>
      <c r="D10" s="171"/>
    </row>
    <row r="11" spans="1:4" ht="15" customHeight="1" x14ac:dyDescent="0.25">
      <c r="A11" s="171" t="s">
        <v>190</v>
      </c>
      <c r="B11" s="171"/>
      <c r="C11" s="171"/>
      <c r="D11" s="171"/>
    </row>
    <row r="12" spans="1:4" ht="15" customHeight="1" x14ac:dyDescent="0.25">
      <c r="A12" s="171" t="s">
        <v>248</v>
      </c>
      <c r="B12" s="171"/>
      <c r="C12" s="171"/>
      <c r="D12" s="171"/>
    </row>
    <row r="13" spans="1:4" ht="15" customHeight="1" x14ac:dyDescent="0.25">
      <c r="A13" s="95"/>
      <c r="B13" s="95"/>
      <c r="C13" s="95"/>
      <c r="D13" s="129"/>
    </row>
    <row r="14" spans="1:4" ht="15.75" x14ac:dyDescent="0.25">
      <c r="A14" s="129"/>
      <c r="B14" s="95"/>
      <c r="C14" s="129"/>
      <c r="D14" s="129"/>
    </row>
    <row r="15" spans="1:4" ht="18.75" x14ac:dyDescent="0.25">
      <c r="B15" s="65"/>
    </row>
    <row r="16" spans="1:4" ht="45" x14ac:dyDescent="0.25">
      <c r="A16" s="66" t="s">
        <v>191</v>
      </c>
      <c r="B16" s="66" t="s">
        <v>71</v>
      </c>
      <c r="C16" s="66" t="s">
        <v>209</v>
      </c>
    </row>
    <row r="17" spans="1:3" ht="42" customHeight="1" x14ac:dyDescent="0.25">
      <c r="A17" s="66" t="s">
        <v>192</v>
      </c>
      <c r="B17" s="67" t="s">
        <v>193</v>
      </c>
      <c r="C17" s="66">
        <v>0</v>
      </c>
    </row>
    <row r="18" spans="1:3" ht="60" x14ac:dyDescent="0.25">
      <c r="A18" s="66" t="s">
        <v>194</v>
      </c>
      <c r="B18" s="67" t="s">
        <v>195</v>
      </c>
      <c r="C18" s="66">
        <v>0</v>
      </c>
    </row>
    <row r="19" spans="1:3" ht="68.25" customHeight="1" x14ac:dyDescent="0.25">
      <c r="A19" s="66" t="s">
        <v>196</v>
      </c>
      <c r="B19" s="67" t="s">
        <v>197</v>
      </c>
      <c r="C19" s="66">
        <v>0</v>
      </c>
    </row>
    <row r="20" spans="1:3" ht="60" x14ac:dyDescent="0.25">
      <c r="A20" s="66" t="s">
        <v>198</v>
      </c>
      <c r="B20" s="67" t="s">
        <v>199</v>
      </c>
      <c r="C20" s="66">
        <v>0</v>
      </c>
    </row>
    <row r="21" spans="1:3" ht="30" x14ac:dyDescent="0.25">
      <c r="A21" s="66" t="s">
        <v>200</v>
      </c>
      <c r="B21" s="94" t="s">
        <v>201</v>
      </c>
      <c r="C21" s="66">
        <v>0</v>
      </c>
    </row>
    <row r="22" spans="1:3" ht="45" x14ac:dyDescent="0.25">
      <c r="A22" s="66" t="s">
        <v>202</v>
      </c>
      <c r="B22" s="67" t="s">
        <v>203</v>
      </c>
      <c r="C22" s="66">
        <v>2839.6</v>
      </c>
    </row>
    <row r="23" spans="1:3" ht="45" x14ac:dyDescent="0.25">
      <c r="A23" s="66" t="s">
        <v>204</v>
      </c>
      <c r="B23" s="67" t="s">
        <v>205</v>
      </c>
      <c r="C23" s="66">
        <v>2839.6</v>
      </c>
    </row>
    <row r="24" spans="1:3" x14ac:dyDescent="0.25">
      <c r="A24" s="66"/>
      <c r="B24" s="66" t="s">
        <v>206</v>
      </c>
      <c r="C24" s="66">
        <v>0</v>
      </c>
    </row>
    <row r="37" ht="20.25" customHeight="1" x14ac:dyDescent="0.25"/>
    <row r="40" ht="32.25" customHeight="1" x14ac:dyDescent="0.25"/>
  </sheetData>
  <mergeCells count="10">
    <mergeCell ref="B7:D7"/>
    <mergeCell ref="A10:D10"/>
    <mergeCell ref="A11:D11"/>
    <mergeCell ref="A12:D12"/>
    <mergeCell ref="B6:D6"/>
    <mergeCell ref="C1:D1"/>
    <mergeCell ref="B2:D2"/>
    <mergeCell ref="B3:D3"/>
    <mergeCell ref="B4:D4"/>
    <mergeCell ref="B5:D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D1" sqref="D1"/>
    </sheetView>
  </sheetViews>
  <sheetFormatPr defaultRowHeight="15" x14ac:dyDescent="0.25"/>
  <cols>
    <col min="1" max="1" width="23.85546875" customWidth="1"/>
    <col min="2" max="2" width="17.5703125" customWidth="1"/>
    <col min="3" max="3" width="19.5703125" customWidth="1"/>
    <col min="4" max="4" width="18.42578125" customWidth="1"/>
  </cols>
  <sheetData>
    <row r="1" spans="1:4" ht="15.75" x14ac:dyDescent="0.25">
      <c r="D1" s="56" t="s">
        <v>181</v>
      </c>
    </row>
    <row r="2" spans="1:4" ht="15.75" x14ac:dyDescent="0.25">
      <c r="D2" s="56" t="s">
        <v>234</v>
      </c>
    </row>
    <row r="3" spans="1:4" ht="15.75" x14ac:dyDescent="0.25">
      <c r="D3" s="57" t="s">
        <v>2</v>
      </c>
    </row>
    <row r="4" spans="1:4" ht="15.75" x14ac:dyDescent="0.25">
      <c r="D4" s="57" t="s">
        <v>64</v>
      </c>
    </row>
    <row r="5" spans="1:4" ht="15.75" x14ac:dyDescent="0.25">
      <c r="D5" s="57" t="s">
        <v>65</v>
      </c>
    </row>
    <row r="6" spans="1:4" ht="15.75" x14ac:dyDescent="0.25">
      <c r="D6" s="57" t="s">
        <v>298</v>
      </c>
    </row>
    <row r="7" spans="1:4" ht="15.75" x14ac:dyDescent="0.25">
      <c r="D7" s="56" t="s">
        <v>299</v>
      </c>
    </row>
    <row r="8" spans="1:4" ht="15.75" x14ac:dyDescent="0.25">
      <c r="A8" s="176" t="s">
        <v>66</v>
      </c>
      <c r="B8" s="176"/>
      <c r="C8" s="176"/>
      <c r="D8" s="176"/>
    </row>
    <row r="9" spans="1:4" ht="15.75" x14ac:dyDescent="0.25">
      <c r="A9" s="171" t="s">
        <v>67</v>
      </c>
      <c r="B9" s="171"/>
      <c r="C9" s="171"/>
      <c r="D9" s="171"/>
    </row>
    <row r="10" spans="1:4" ht="15.75" x14ac:dyDescent="0.25">
      <c r="A10" s="176" t="s">
        <v>68</v>
      </c>
      <c r="B10" s="176"/>
      <c r="C10" s="176"/>
      <c r="D10" s="176"/>
    </row>
    <row r="11" spans="1:4" ht="15.75" x14ac:dyDescent="0.25">
      <c r="A11" s="203" t="s">
        <v>69</v>
      </c>
      <c r="B11" s="203"/>
      <c r="C11" s="203"/>
      <c r="D11" s="203"/>
    </row>
    <row r="12" spans="1:4" ht="15.75" x14ac:dyDescent="0.25">
      <c r="A12" s="203" t="s">
        <v>303</v>
      </c>
      <c r="B12" s="203"/>
      <c r="C12" s="203"/>
      <c r="D12" s="203"/>
    </row>
    <row r="13" spans="1:4" ht="15.75" x14ac:dyDescent="0.25">
      <c r="A13" s="58"/>
      <c r="B13" s="58"/>
      <c r="C13" s="58"/>
      <c r="D13" s="58"/>
    </row>
    <row r="14" spans="1:4" ht="15.75" x14ac:dyDescent="0.25">
      <c r="A14" s="58"/>
      <c r="B14" s="87"/>
      <c r="C14" s="58"/>
      <c r="D14" s="58"/>
    </row>
    <row r="15" spans="1:4" ht="15.75" x14ac:dyDescent="0.25">
      <c r="B15" s="59"/>
      <c r="C15" s="59"/>
      <c r="D15" s="59" t="s">
        <v>70</v>
      </c>
    </row>
    <row r="16" spans="1:4" x14ac:dyDescent="0.25">
      <c r="A16" s="77" t="s">
        <v>71</v>
      </c>
      <c r="B16" s="77" t="s">
        <v>72</v>
      </c>
      <c r="C16" s="77" t="s">
        <v>73</v>
      </c>
      <c r="D16" s="77" t="s">
        <v>81</v>
      </c>
    </row>
    <row r="17" spans="1:4" x14ac:dyDescent="0.25">
      <c r="A17" s="211" t="s">
        <v>75</v>
      </c>
      <c r="B17" s="212"/>
      <c r="C17" s="213"/>
      <c r="D17" s="79">
        <v>154.30000000000001</v>
      </c>
    </row>
    <row r="18" spans="1:4" ht="77.25" x14ac:dyDescent="0.25">
      <c r="A18" s="80" t="s">
        <v>76</v>
      </c>
      <c r="B18" s="81" t="s">
        <v>82</v>
      </c>
      <c r="C18" s="85">
        <v>244</v>
      </c>
      <c r="D18" s="83">
        <v>16</v>
      </c>
    </row>
    <row r="19" spans="1:4" ht="51.75" x14ac:dyDescent="0.25">
      <c r="A19" s="80" t="s">
        <v>78</v>
      </c>
      <c r="B19" s="81" t="s">
        <v>79</v>
      </c>
      <c r="C19" s="85">
        <v>244</v>
      </c>
      <c r="D19" s="83">
        <v>84</v>
      </c>
    </row>
    <row r="20" spans="1:4" ht="51.75" x14ac:dyDescent="0.25">
      <c r="A20" s="80" t="s">
        <v>266</v>
      </c>
      <c r="B20" s="81" t="s">
        <v>79</v>
      </c>
      <c r="C20" s="85">
        <v>247</v>
      </c>
      <c r="D20" s="83">
        <v>50</v>
      </c>
    </row>
    <row r="21" spans="1:4" x14ac:dyDescent="0.25">
      <c r="A21" s="86" t="s">
        <v>80</v>
      </c>
      <c r="B21" s="81"/>
      <c r="C21" s="77">
        <v>244</v>
      </c>
      <c r="D21" s="84">
        <f>D18+D19+D20</f>
        <v>150</v>
      </c>
    </row>
  </sheetData>
  <mergeCells count="6">
    <mergeCell ref="A17:C17"/>
    <mergeCell ref="A8:D8"/>
    <mergeCell ref="A9:D9"/>
    <mergeCell ref="A10:D10"/>
    <mergeCell ref="A11:D11"/>
    <mergeCell ref="A12:D1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workbookViewId="0">
      <selection activeCell="I22" sqref="I22"/>
    </sheetView>
  </sheetViews>
  <sheetFormatPr defaultRowHeight="15" x14ac:dyDescent="0.25"/>
  <cols>
    <col min="1" max="1" width="23.85546875" style="70" customWidth="1"/>
    <col min="2" max="2" width="15" style="70" customWidth="1"/>
    <col min="3" max="3" width="14.28515625" style="70" customWidth="1"/>
    <col min="4" max="4" width="16.42578125" style="70" customWidth="1"/>
    <col min="5" max="5" width="14" style="70" customWidth="1"/>
  </cols>
  <sheetData>
    <row r="1" spans="1:5" x14ac:dyDescent="0.25">
      <c r="A1" s="69"/>
      <c r="B1" s="69"/>
      <c r="C1" s="69"/>
      <c r="D1" s="69"/>
      <c r="E1" s="71" t="s">
        <v>153</v>
      </c>
    </row>
    <row r="2" spans="1:5" x14ac:dyDescent="0.25">
      <c r="A2" s="69"/>
      <c r="B2" s="69"/>
      <c r="C2" s="69"/>
      <c r="D2" s="69"/>
      <c r="E2" s="71" t="s">
        <v>235</v>
      </c>
    </row>
    <row r="3" spans="1:5" x14ac:dyDescent="0.25">
      <c r="A3" s="69"/>
      <c r="B3" s="69"/>
      <c r="C3" s="69"/>
      <c r="D3" s="69"/>
      <c r="E3" s="72" t="s">
        <v>2</v>
      </c>
    </row>
    <row r="4" spans="1:5" x14ac:dyDescent="0.25">
      <c r="A4" s="69"/>
      <c r="B4" s="69"/>
      <c r="C4" s="69"/>
      <c r="D4" s="69"/>
      <c r="E4" s="72" t="s">
        <v>64</v>
      </c>
    </row>
    <row r="5" spans="1:5" x14ac:dyDescent="0.25">
      <c r="A5" s="69"/>
      <c r="B5" s="69"/>
      <c r="C5" s="69"/>
      <c r="D5" s="69"/>
      <c r="E5" s="72" t="s">
        <v>65</v>
      </c>
    </row>
    <row r="6" spans="1:5" x14ac:dyDescent="0.25">
      <c r="A6" s="69"/>
      <c r="B6" s="69"/>
      <c r="C6" s="69"/>
      <c r="D6" s="69"/>
      <c r="E6" s="72" t="s">
        <v>298</v>
      </c>
    </row>
    <row r="7" spans="1:5" x14ac:dyDescent="0.25">
      <c r="A7" s="69"/>
      <c r="B7" s="69"/>
      <c r="C7" s="69"/>
      <c r="D7" s="69"/>
      <c r="E7" s="71" t="s">
        <v>301</v>
      </c>
    </row>
    <row r="8" spans="1:5" x14ac:dyDescent="0.25">
      <c r="A8" s="214" t="s">
        <v>66</v>
      </c>
      <c r="B8" s="214"/>
      <c r="C8" s="214"/>
      <c r="D8" s="214"/>
      <c r="E8" s="214"/>
    </row>
    <row r="9" spans="1:5" x14ac:dyDescent="0.25">
      <c r="A9" s="215" t="s">
        <v>67</v>
      </c>
      <c r="B9" s="215"/>
      <c r="C9" s="215"/>
      <c r="D9" s="215"/>
      <c r="E9" s="215"/>
    </row>
    <row r="10" spans="1:5" x14ac:dyDescent="0.25">
      <c r="A10" s="214" t="s">
        <v>68</v>
      </c>
      <c r="B10" s="214"/>
      <c r="C10" s="214"/>
      <c r="D10" s="214"/>
      <c r="E10" s="214"/>
    </row>
    <row r="11" spans="1:5" x14ac:dyDescent="0.25">
      <c r="A11" s="204" t="s">
        <v>69</v>
      </c>
      <c r="B11" s="204"/>
      <c r="C11" s="204"/>
      <c r="D11" s="204"/>
      <c r="E11" s="204"/>
    </row>
    <row r="12" spans="1:5" x14ac:dyDescent="0.25">
      <c r="A12" s="204" t="s">
        <v>302</v>
      </c>
      <c r="B12" s="204"/>
      <c r="C12" s="204"/>
      <c r="D12" s="204"/>
      <c r="E12" s="204"/>
    </row>
    <row r="13" spans="1:5" x14ac:dyDescent="0.25">
      <c r="A13" s="73"/>
      <c r="B13" s="73"/>
      <c r="C13" s="73"/>
      <c r="D13" s="73"/>
      <c r="E13" s="73"/>
    </row>
    <row r="14" spans="1:5" x14ac:dyDescent="0.25">
      <c r="A14" s="73"/>
      <c r="B14" s="73"/>
      <c r="C14" s="73"/>
      <c r="D14" s="73"/>
      <c r="E14" s="73"/>
    </row>
    <row r="15" spans="1:5" x14ac:dyDescent="0.25">
      <c r="A15" s="75"/>
      <c r="B15" s="75"/>
      <c r="C15" s="75"/>
      <c r="D15" s="75"/>
      <c r="E15" s="76" t="s">
        <v>70</v>
      </c>
    </row>
    <row r="16" spans="1:5" x14ac:dyDescent="0.25">
      <c r="A16" s="163"/>
      <c r="B16" s="159"/>
      <c r="C16" s="160"/>
      <c r="D16" s="162">
        <v>2022</v>
      </c>
      <c r="E16" s="76">
        <v>2023</v>
      </c>
    </row>
    <row r="17" spans="1:5" x14ac:dyDescent="0.25">
      <c r="A17" s="77" t="s">
        <v>71</v>
      </c>
      <c r="B17" s="77" t="s">
        <v>72</v>
      </c>
      <c r="C17" s="77" t="s">
        <v>73</v>
      </c>
      <c r="D17" s="77" t="s">
        <v>74</v>
      </c>
      <c r="E17" s="77" t="s">
        <v>74</v>
      </c>
    </row>
    <row r="18" spans="1:5" x14ac:dyDescent="0.25">
      <c r="A18" s="211" t="s">
        <v>75</v>
      </c>
      <c r="B18" s="212"/>
      <c r="C18" s="213"/>
      <c r="D18" s="78">
        <f>D19+D20+D21</f>
        <v>114</v>
      </c>
      <c r="E18" s="79">
        <f>E19+E20+E21</f>
        <v>72</v>
      </c>
    </row>
    <row r="19" spans="1:5" ht="77.25" x14ac:dyDescent="0.25">
      <c r="A19" s="80" t="s">
        <v>76</v>
      </c>
      <c r="B19" s="81" t="s">
        <v>77</v>
      </c>
      <c r="C19" s="85">
        <v>244</v>
      </c>
      <c r="D19" s="85">
        <v>17</v>
      </c>
      <c r="E19" s="83">
        <v>17</v>
      </c>
    </row>
    <row r="20" spans="1:5" ht="51.75" x14ac:dyDescent="0.25">
      <c r="A20" s="80" t="s">
        <v>78</v>
      </c>
      <c r="B20" s="81" t="s">
        <v>79</v>
      </c>
      <c r="C20" s="85">
        <v>244</v>
      </c>
      <c r="D20" s="85">
        <v>45</v>
      </c>
      <c r="E20" s="83">
        <v>0</v>
      </c>
    </row>
    <row r="21" spans="1:5" ht="51.75" x14ac:dyDescent="0.25">
      <c r="A21" s="80" t="s">
        <v>266</v>
      </c>
      <c r="B21" s="81" t="s">
        <v>300</v>
      </c>
      <c r="C21" s="85">
        <v>247</v>
      </c>
      <c r="D21" s="85">
        <v>52</v>
      </c>
      <c r="E21" s="83">
        <v>55</v>
      </c>
    </row>
    <row r="22" spans="1:5" x14ac:dyDescent="0.25">
      <c r="A22" s="86" t="s">
        <v>80</v>
      </c>
      <c r="B22" s="82"/>
      <c r="C22" s="77">
        <v>244</v>
      </c>
      <c r="D22" s="77">
        <f>D18</f>
        <v>114</v>
      </c>
      <c r="E22" s="84">
        <f>E18</f>
        <v>72</v>
      </c>
    </row>
  </sheetData>
  <mergeCells count="6">
    <mergeCell ref="A18:C18"/>
    <mergeCell ref="A8:E8"/>
    <mergeCell ref="A9:E9"/>
    <mergeCell ref="A10:E10"/>
    <mergeCell ref="A11:E11"/>
    <mergeCell ref="A12:E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E26" sqref="E26"/>
    </sheetView>
  </sheetViews>
  <sheetFormatPr defaultRowHeight="15" x14ac:dyDescent="0.25"/>
  <cols>
    <col min="1" max="1" width="22.42578125" customWidth="1"/>
    <col min="2" max="2" width="34.5703125" customWidth="1"/>
    <col min="3" max="3" width="16.7109375" customWidth="1"/>
    <col min="4" max="4" width="13.7109375" customWidth="1"/>
  </cols>
  <sheetData>
    <row r="1" spans="1:4" x14ac:dyDescent="0.25">
      <c r="B1" s="118"/>
      <c r="C1" s="170" t="s">
        <v>207</v>
      </c>
      <c r="D1" s="170"/>
    </row>
    <row r="2" spans="1:4" ht="15" customHeight="1" x14ac:dyDescent="0.25">
      <c r="B2" s="170" t="s">
        <v>83</v>
      </c>
      <c r="C2" s="170"/>
      <c r="D2" s="170"/>
    </row>
    <row r="3" spans="1:4" ht="15" customHeight="1" x14ac:dyDescent="0.25">
      <c r="B3" s="170" t="s">
        <v>154</v>
      </c>
      <c r="C3" s="170"/>
      <c r="D3" s="170"/>
    </row>
    <row r="4" spans="1:4" ht="15" customHeight="1" x14ac:dyDescent="0.25">
      <c r="B4" s="170" t="s">
        <v>84</v>
      </c>
      <c r="C4" s="170"/>
      <c r="D4" s="170"/>
    </row>
    <row r="5" spans="1:4" ht="15" customHeight="1" x14ac:dyDescent="0.25">
      <c r="B5" s="170" t="s">
        <v>188</v>
      </c>
      <c r="C5" s="170"/>
      <c r="D5" s="170"/>
    </row>
    <row r="6" spans="1:4" ht="15" customHeight="1" x14ac:dyDescent="0.25">
      <c r="B6" s="170" t="s">
        <v>84</v>
      </c>
      <c r="C6" s="170"/>
      <c r="D6" s="170"/>
    </row>
    <row r="7" spans="1:4" ht="15" customHeight="1" x14ac:dyDescent="0.25">
      <c r="B7" s="170" t="s">
        <v>246</v>
      </c>
      <c r="C7" s="170"/>
      <c r="D7" s="170"/>
    </row>
    <row r="8" spans="1:4" x14ac:dyDescent="0.25">
      <c r="B8" s="170" t="s">
        <v>249</v>
      </c>
      <c r="C8" s="170"/>
      <c r="D8" s="170"/>
    </row>
    <row r="10" spans="1:4" ht="15" customHeight="1" x14ac:dyDescent="0.25">
      <c r="A10" s="171" t="s">
        <v>189</v>
      </c>
      <c r="B10" s="171"/>
      <c r="C10" s="171"/>
      <c r="D10" s="171"/>
    </row>
    <row r="11" spans="1:4" ht="15" customHeight="1" x14ac:dyDescent="0.25">
      <c r="A11" s="171" t="s">
        <v>208</v>
      </c>
      <c r="B11" s="171"/>
      <c r="C11" s="171"/>
      <c r="D11" s="171"/>
    </row>
    <row r="12" spans="1:4" ht="15.75" x14ac:dyDescent="0.25">
      <c r="A12" s="176" t="s">
        <v>250</v>
      </c>
      <c r="B12" s="176"/>
      <c r="C12" s="176"/>
      <c r="D12" s="176"/>
    </row>
    <row r="14" spans="1:4" ht="15.75" x14ac:dyDescent="0.25">
      <c r="B14" s="95"/>
    </row>
    <row r="16" spans="1:4" ht="45" x14ac:dyDescent="0.25">
      <c r="A16" s="66" t="s">
        <v>191</v>
      </c>
      <c r="B16" s="66" t="s">
        <v>71</v>
      </c>
      <c r="C16" s="66" t="s">
        <v>245</v>
      </c>
      <c r="D16" s="66" t="s">
        <v>251</v>
      </c>
    </row>
    <row r="17" spans="1:4" x14ac:dyDescent="0.25">
      <c r="A17" s="172" t="s">
        <v>192</v>
      </c>
      <c r="B17" s="173" t="s">
        <v>193</v>
      </c>
      <c r="C17" s="172"/>
      <c r="D17" s="174">
        <v>0</v>
      </c>
    </row>
    <row r="18" spans="1:4" x14ac:dyDescent="0.25">
      <c r="A18" s="172"/>
      <c r="B18" s="173"/>
      <c r="C18" s="172"/>
      <c r="D18" s="175"/>
    </row>
    <row r="19" spans="1:4" ht="60" x14ac:dyDescent="0.25">
      <c r="A19" s="66" t="s">
        <v>194</v>
      </c>
      <c r="B19" s="67" t="s">
        <v>195</v>
      </c>
      <c r="C19" s="66">
        <v>0</v>
      </c>
      <c r="D19" s="66">
        <v>0</v>
      </c>
    </row>
    <row r="20" spans="1:4" x14ac:dyDescent="0.25">
      <c r="A20" s="172" t="s">
        <v>196</v>
      </c>
      <c r="B20" s="173" t="s">
        <v>197</v>
      </c>
      <c r="C20" s="172">
        <v>0</v>
      </c>
      <c r="D20" s="174">
        <v>0</v>
      </c>
    </row>
    <row r="21" spans="1:4" x14ac:dyDescent="0.25">
      <c r="A21" s="172"/>
      <c r="B21" s="173"/>
      <c r="C21" s="172"/>
      <c r="D21" s="175"/>
    </row>
    <row r="22" spans="1:4" ht="60" x14ac:dyDescent="0.25">
      <c r="A22" s="66" t="s">
        <v>198</v>
      </c>
      <c r="B22" s="67" t="s">
        <v>199</v>
      </c>
      <c r="C22" s="66">
        <v>0</v>
      </c>
      <c r="D22" s="66">
        <v>0</v>
      </c>
    </row>
    <row r="23" spans="1:4" ht="30" x14ac:dyDescent="0.25">
      <c r="A23" s="66" t="s">
        <v>200</v>
      </c>
      <c r="B23" s="94" t="s">
        <v>210</v>
      </c>
      <c r="C23" s="66">
        <v>0</v>
      </c>
      <c r="D23" s="66">
        <v>0</v>
      </c>
    </row>
    <row r="24" spans="1:4" ht="45" x14ac:dyDescent="0.25">
      <c r="A24" s="66" t="s">
        <v>202</v>
      </c>
      <c r="B24" s="67" t="s">
        <v>203</v>
      </c>
      <c r="C24" s="66">
        <v>2696.5</v>
      </c>
      <c r="D24" s="66">
        <v>2714.5</v>
      </c>
    </row>
    <row r="25" spans="1:4" ht="45" x14ac:dyDescent="0.25">
      <c r="A25" s="66" t="s">
        <v>204</v>
      </c>
      <c r="B25" s="67" t="s">
        <v>205</v>
      </c>
      <c r="C25" s="66">
        <v>2696.5</v>
      </c>
      <c r="D25" s="66">
        <v>2714.5</v>
      </c>
    </row>
    <row r="26" spans="1:4" x14ac:dyDescent="0.25">
      <c r="A26" s="66"/>
      <c r="B26" s="66" t="s">
        <v>211</v>
      </c>
      <c r="C26" s="66">
        <v>0</v>
      </c>
      <c r="D26" s="66">
        <v>0</v>
      </c>
    </row>
    <row r="33" ht="20.25" customHeight="1" x14ac:dyDescent="0.25"/>
    <row r="36" ht="32.25" customHeight="1" x14ac:dyDescent="0.25"/>
  </sheetData>
  <mergeCells count="19">
    <mergeCell ref="A20:A21"/>
    <mergeCell ref="B20:B21"/>
    <mergeCell ref="C20:C21"/>
    <mergeCell ref="D20:D21"/>
    <mergeCell ref="B7:D7"/>
    <mergeCell ref="B8:D8"/>
    <mergeCell ref="A10:D10"/>
    <mergeCell ref="A11:D11"/>
    <mergeCell ref="A12:D12"/>
    <mergeCell ref="A17:A18"/>
    <mergeCell ref="B17:B18"/>
    <mergeCell ref="C17:C18"/>
    <mergeCell ref="D17:D18"/>
    <mergeCell ref="B6:D6"/>
    <mergeCell ref="C1:D1"/>
    <mergeCell ref="B2:D2"/>
    <mergeCell ref="B3:D3"/>
    <mergeCell ref="B4:D4"/>
    <mergeCell ref="B5:D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58"/>
  <sheetViews>
    <sheetView zoomScaleNormal="100" workbookViewId="0">
      <selection activeCell="E37" sqref="E37"/>
    </sheetView>
  </sheetViews>
  <sheetFormatPr defaultRowHeight="15" x14ac:dyDescent="0.25"/>
  <cols>
    <col min="1" max="1" width="27.42578125" style="3" customWidth="1"/>
    <col min="2" max="2" width="73.28515625" style="3" customWidth="1"/>
    <col min="3" max="16384" width="9.140625" style="3"/>
  </cols>
  <sheetData>
    <row r="1" spans="1:5" x14ac:dyDescent="0.25">
      <c r="A1" s="1"/>
      <c r="D1" s="124"/>
      <c r="E1" s="125" t="s">
        <v>0</v>
      </c>
    </row>
    <row r="2" spans="1:5" x14ac:dyDescent="0.25">
      <c r="A2" s="1"/>
      <c r="D2" s="124"/>
      <c r="E2" s="125" t="s">
        <v>1</v>
      </c>
    </row>
    <row r="3" spans="1:5" x14ac:dyDescent="0.25">
      <c r="A3" s="1"/>
      <c r="D3" s="124"/>
      <c r="E3" s="125" t="s">
        <v>2</v>
      </c>
    </row>
    <row r="4" spans="1:5" x14ac:dyDescent="0.25">
      <c r="A4" s="1"/>
      <c r="D4" s="124"/>
      <c r="E4" s="125" t="s">
        <v>3</v>
      </c>
    </row>
    <row r="5" spans="1:5" x14ac:dyDescent="0.25">
      <c r="A5" s="1"/>
      <c r="D5" s="124"/>
      <c r="E5" s="125" t="s">
        <v>252</v>
      </c>
    </row>
    <row r="6" spans="1:5" x14ac:dyDescent="0.25">
      <c r="A6" s="1"/>
      <c r="D6" s="124"/>
      <c r="E6" s="125" t="s">
        <v>253</v>
      </c>
    </row>
    <row r="7" spans="1:5" x14ac:dyDescent="0.25">
      <c r="A7" s="1"/>
      <c r="B7" s="1"/>
      <c r="C7" s="2"/>
    </row>
    <row r="8" spans="1:5" ht="15.75" x14ac:dyDescent="0.25">
      <c r="A8" s="177" t="s">
        <v>4</v>
      </c>
      <c r="B8" s="177"/>
      <c r="C8" s="177"/>
    </row>
    <row r="9" spans="1:5" ht="15.75" x14ac:dyDescent="0.25">
      <c r="A9" s="177" t="s">
        <v>254</v>
      </c>
      <c r="B9" s="177"/>
      <c r="C9" s="177"/>
    </row>
    <row r="10" spans="1:5" ht="15.75" x14ac:dyDescent="0.25">
      <c r="A10" s="126"/>
      <c r="B10" s="126"/>
      <c r="C10" s="126"/>
    </row>
    <row r="11" spans="1:5" ht="18.75" x14ac:dyDescent="0.3">
      <c r="A11" s="178"/>
      <c r="B11" s="178"/>
      <c r="C11" s="178"/>
    </row>
    <row r="12" spans="1:5" ht="18.75" x14ac:dyDescent="0.3">
      <c r="A12" s="127"/>
      <c r="B12" s="127"/>
      <c r="C12" s="127"/>
    </row>
    <row r="13" spans="1:5" ht="45" x14ac:dyDescent="0.25">
      <c r="A13" s="4" t="s">
        <v>5</v>
      </c>
      <c r="B13" s="5" t="s">
        <v>6</v>
      </c>
      <c r="C13" s="4" t="s">
        <v>63</v>
      </c>
    </row>
    <row r="14" spans="1:5" x14ac:dyDescent="0.25">
      <c r="A14" s="4">
        <v>1</v>
      </c>
      <c r="B14" s="5">
        <v>2</v>
      </c>
      <c r="C14" s="6">
        <v>3</v>
      </c>
    </row>
    <row r="15" spans="1:5" x14ac:dyDescent="0.25">
      <c r="A15" s="7" t="s">
        <v>7</v>
      </c>
      <c r="B15" s="8" t="s">
        <v>8</v>
      </c>
      <c r="C15" s="9">
        <f>C17+C26+C23</f>
        <v>138</v>
      </c>
    </row>
    <row r="16" spans="1:5" x14ac:dyDescent="0.25">
      <c r="A16" s="7" t="s">
        <v>7</v>
      </c>
      <c r="B16" s="8" t="s">
        <v>9</v>
      </c>
      <c r="C16" s="9">
        <f>C17+C26</f>
        <v>138</v>
      </c>
    </row>
    <row r="17" spans="1:3" x14ac:dyDescent="0.25">
      <c r="A17" s="5" t="s">
        <v>10</v>
      </c>
      <c r="B17" s="10" t="s">
        <v>11</v>
      </c>
      <c r="C17" s="11">
        <f>C18</f>
        <v>99</v>
      </c>
    </row>
    <row r="18" spans="1:3" x14ac:dyDescent="0.25">
      <c r="A18" s="12" t="s">
        <v>12</v>
      </c>
      <c r="B18" s="13" t="s">
        <v>13</v>
      </c>
      <c r="C18" s="14">
        <f>C19+C20+C21+C22</f>
        <v>99</v>
      </c>
    </row>
    <row r="19" spans="1:3" ht="59.25" customHeight="1" x14ac:dyDescent="0.25">
      <c r="A19" s="15" t="s">
        <v>14</v>
      </c>
      <c r="B19" s="16" t="s">
        <v>15</v>
      </c>
      <c r="C19" s="17">
        <v>99</v>
      </c>
    </row>
    <row r="20" spans="1:3" ht="17.25" customHeight="1" x14ac:dyDescent="0.25">
      <c r="A20" s="15" t="s">
        <v>16</v>
      </c>
      <c r="B20" s="18" t="s">
        <v>17</v>
      </c>
      <c r="C20" s="17"/>
    </row>
    <row r="21" spans="1:3" ht="20.25" customHeight="1" x14ac:dyDescent="0.25">
      <c r="A21" s="15" t="s">
        <v>18</v>
      </c>
      <c r="B21" s="18" t="s">
        <v>19</v>
      </c>
      <c r="C21" s="17"/>
    </row>
    <row r="22" spans="1:3" ht="21.75" customHeight="1" x14ac:dyDescent="0.25">
      <c r="A22" s="15" t="s">
        <v>20</v>
      </c>
      <c r="B22" s="18" t="s">
        <v>21</v>
      </c>
      <c r="C22" s="17"/>
    </row>
    <row r="23" spans="1:3" x14ac:dyDescent="0.25">
      <c r="A23" s="5" t="s">
        <v>22</v>
      </c>
      <c r="B23" s="10" t="s">
        <v>23</v>
      </c>
      <c r="C23" s="5">
        <f>C24</f>
        <v>0</v>
      </c>
    </row>
    <row r="24" spans="1:3" x14ac:dyDescent="0.25">
      <c r="A24" s="12" t="s">
        <v>24</v>
      </c>
      <c r="B24" s="13" t="s">
        <v>25</v>
      </c>
      <c r="C24" s="12">
        <f>C25</f>
        <v>0</v>
      </c>
    </row>
    <row r="25" spans="1:3" x14ac:dyDescent="0.25">
      <c r="A25" s="15" t="s">
        <v>26</v>
      </c>
      <c r="B25" s="19" t="s">
        <v>25</v>
      </c>
      <c r="C25" s="15"/>
    </row>
    <row r="26" spans="1:3" x14ac:dyDescent="0.25">
      <c r="A26" s="5" t="s">
        <v>27</v>
      </c>
      <c r="B26" s="10" t="s">
        <v>28</v>
      </c>
      <c r="C26" s="11">
        <f>C27+C29</f>
        <v>39</v>
      </c>
    </row>
    <row r="27" spans="1:3" x14ac:dyDescent="0.25">
      <c r="A27" s="12" t="s">
        <v>29</v>
      </c>
      <c r="B27" s="13" t="s">
        <v>30</v>
      </c>
      <c r="C27" s="14">
        <f>C28</f>
        <v>6</v>
      </c>
    </row>
    <row r="28" spans="1:3" ht="30" x14ac:dyDescent="0.25">
      <c r="A28" s="15" t="s">
        <v>31</v>
      </c>
      <c r="B28" s="19" t="s">
        <v>32</v>
      </c>
      <c r="C28" s="17">
        <v>6</v>
      </c>
    </row>
    <row r="29" spans="1:3" x14ac:dyDescent="0.25">
      <c r="A29" s="12" t="s">
        <v>33</v>
      </c>
      <c r="B29" s="13" t="s">
        <v>34</v>
      </c>
      <c r="C29" s="14">
        <f>C30+C32</f>
        <v>33</v>
      </c>
    </row>
    <row r="30" spans="1:3" x14ac:dyDescent="0.25">
      <c r="A30" s="12" t="s">
        <v>35</v>
      </c>
      <c r="B30" s="13" t="s">
        <v>36</v>
      </c>
      <c r="C30" s="14">
        <f>C31</f>
        <v>9</v>
      </c>
    </row>
    <row r="31" spans="1:3" ht="30" x14ac:dyDescent="0.25">
      <c r="A31" s="15" t="s">
        <v>37</v>
      </c>
      <c r="B31" s="19" t="s">
        <v>38</v>
      </c>
      <c r="C31" s="17">
        <v>9</v>
      </c>
    </row>
    <row r="32" spans="1:3" x14ac:dyDescent="0.25">
      <c r="A32" s="12" t="s">
        <v>39</v>
      </c>
      <c r="B32" s="13" t="s">
        <v>40</v>
      </c>
      <c r="C32" s="14">
        <f>C33</f>
        <v>24</v>
      </c>
    </row>
    <row r="33" spans="1:3" ht="30" x14ac:dyDescent="0.25">
      <c r="A33" s="15" t="s">
        <v>41</v>
      </c>
      <c r="B33" s="19" t="s">
        <v>42</v>
      </c>
      <c r="C33" s="17">
        <v>24</v>
      </c>
    </row>
    <row r="34" spans="1:3" x14ac:dyDescent="0.25">
      <c r="A34" s="7" t="s">
        <v>43</v>
      </c>
      <c r="B34" s="8" t="s">
        <v>44</v>
      </c>
      <c r="C34" s="9">
        <f>C35</f>
        <v>2701.6</v>
      </c>
    </row>
    <row r="35" spans="1:3" ht="30" x14ac:dyDescent="0.25">
      <c r="A35" s="7" t="s">
        <v>45</v>
      </c>
      <c r="B35" s="8" t="s">
        <v>46</v>
      </c>
      <c r="C35" s="9">
        <f>C36+C39+C42</f>
        <v>2701.6</v>
      </c>
    </row>
    <row r="36" spans="1:3" x14ac:dyDescent="0.25">
      <c r="A36" s="14" t="s">
        <v>47</v>
      </c>
      <c r="B36" s="20" t="s">
        <v>48</v>
      </c>
      <c r="C36" s="14">
        <f>C37</f>
        <v>2593.5</v>
      </c>
    </row>
    <row r="37" spans="1:3" x14ac:dyDescent="0.25">
      <c r="A37" s="14" t="s">
        <v>229</v>
      </c>
      <c r="B37" s="20" t="s">
        <v>49</v>
      </c>
      <c r="C37" s="14">
        <f>C38</f>
        <v>2593.5</v>
      </c>
    </row>
    <row r="38" spans="1:3" ht="30" x14ac:dyDescent="0.25">
      <c r="A38" s="14" t="s">
        <v>228</v>
      </c>
      <c r="B38" s="21" t="s">
        <v>50</v>
      </c>
      <c r="C38" s="17">
        <v>2593.5</v>
      </c>
    </row>
    <row r="39" spans="1:3" x14ac:dyDescent="0.25">
      <c r="A39" s="14" t="s">
        <v>51</v>
      </c>
      <c r="B39" s="20" t="s">
        <v>52</v>
      </c>
      <c r="C39" s="14">
        <f>C40</f>
        <v>107.1</v>
      </c>
    </row>
    <row r="40" spans="1:3" ht="30" x14ac:dyDescent="0.25">
      <c r="A40" s="14" t="s">
        <v>53</v>
      </c>
      <c r="B40" s="22" t="s">
        <v>54</v>
      </c>
      <c r="C40" s="23">
        <f>C41</f>
        <v>107.1</v>
      </c>
    </row>
    <row r="41" spans="1:3" ht="30" x14ac:dyDescent="0.25">
      <c r="A41" s="14" t="s">
        <v>55</v>
      </c>
      <c r="B41" s="21" t="s">
        <v>56</v>
      </c>
      <c r="C41" s="17">
        <v>107.1</v>
      </c>
    </row>
    <row r="42" spans="1:3" ht="30" x14ac:dyDescent="0.25">
      <c r="A42" s="24" t="s">
        <v>57</v>
      </c>
      <c r="B42" s="25" t="s">
        <v>58</v>
      </c>
      <c r="C42" s="26">
        <f>C43</f>
        <v>1</v>
      </c>
    </row>
    <row r="43" spans="1:3" ht="30" x14ac:dyDescent="0.25">
      <c r="A43" s="17" t="s">
        <v>59</v>
      </c>
      <c r="B43" s="21" t="s">
        <v>60</v>
      </c>
      <c r="C43" s="27">
        <v>1</v>
      </c>
    </row>
    <row r="44" spans="1:3" x14ac:dyDescent="0.25">
      <c r="A44" s="28"/>
      <c r="B44" s="28" t="s">
        <v>61</v>
      </c>
      <c r="C44" s="9">
        <f>C15+C34</f>
        <v>2839.6</v>
      </c>
    </row>
    <row r="45" spans="1:3" x14ac:dyDescent="0.25">
      <c r="A45" s="128"/>
      <c r="B45" s="128"/>
      <c r="C45" s="128"/>
    </row>
    <row r="46" spans="1:3" x14ac:dyDescent="0.25">
      <c r="A46" s="128"/>
      <c r="B46" s="128"/>
      <c r="C46" s="128"/>
    </row>
    <row r="47" spans="1:3" x14ac:dyDescent="0.25">
      <c r="A47" s="128"/>
      <c r="B47" s="128"/>
      <c r="C47" s="128"/>
    </row>
    <row r="48" spans="1:3" x14ac:dyDescent="0.25">
      <c r="A48" s="128"/>
      <c r="B48" s="128"/>
      <c r="C48" s="128"/>
    </row>
    <row r="49" spans="1:3" x14ac:dyDescent="0.25">
      <c r="A49" s="128"/>
      <c r="B49" s="128"/>
      <c r="C49" s="128"/>
    </row>
    <row r="50" spans="1:3" x14ac:dyDescent="0.25">
      <c r="A50" s="128"/>
      <c r="B50" s="128"/>
      <c r="C50" s="128"/>
    </row>
    <row r="51" spans="1:3" x14ac:dyDescent="0.25">
      <c r="A51" s="128"/>
      <c r="B51" s="128"/>
      <c r="C51" s="128"/>
    </row>
    <row r="52" spans="1:3" x14ac:dyDescent="0.25">
      <c r="A52" s="128"/>
      <c r="B52" s="128"/>
      <c r="C52" s="128"/>
    </row>
    <row r="53" spans="1:3" x14ac:dyDescent="0.25">
      <c r="A53" s="128"/>
      <c r="B53" s="128"/>
      <c r="C53" s="128"/>
    </row>
    <row r="54" spans="1:3" x14ac:dyDescent="0.25">
      <c r="A54" s="128"/>
      <c r="B54" s="128"/>
      <c r="C54" s="128"/>
    </row>
    <row r="55" spans="1:3" x14ac:dyDescent="0.25">
      <c r="A55" s="128"/>
      <c r="B55" s="128"/>
      <c r="C55" s="128"/>
    </row>
    <row r="56" spans="1:3" x14ac:dyDescent="0.25">
      <c r="A56" s="128"/>
      <c r="B56" s="128"/>
      <c r="C56" s="128"/>
    </row>
    <row r="57" spans="1:3" x14ac:dyDescent="0.25">
      <c r="A57" s="128"/>
      <c r="B57" s="128"/>
      <c r="C57" s="128"/>
    </row>
    <row r="58" spans="1:3" x14ac:dyDescent="0.25">
      <c r="A58" s="128"/>
      <c r="B58" s="128"/>
      <c r="C58" s="128"/>
    </row>
  </sheetData>
  <mergeCells count="3">
    <mergeCell ref="A8:C8"/>
    <mergeCell ref="A9:C9"/>
    <mergeCell ref="A11:C11"/>
  </mergeCells>
  <hyperlinks>
    <hyperlink ref="B20" r:id="rId1" display="consultantplus://offline/ref=01971800B166D33CE4E912FBD92822532C72008C5AB70C3D31119D1C2F60B4FFB58A9553BF25aFFDI"/>
    <hyperlink ref="B21" r:id="rId2" display="consultantplus://offline/ref=01971800B166D33CE4E912FBD92822532C72008C5AB70C3D31119D1C2F60B4FFB58A9551BF25F0A8a8F0I"/>
    <hyperlink ref="B22" r:id="rId3" display="consultantplus://offline/ref=01971800B166D33CE4E912FBD92822532C72008C5AB70C3D31119D1C2F60B4FFB58A9551BF2CF3aAF6I"/>
  </hyperlinks>
  <pageMargins left="0.7" right="0.7" top="0.75" bottom="0.75" header="0.3" footer="0.3"/>
  <pageSetup paperSize="9" scale="68" orientation="portrait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44"/>
  <sheetViews>
    <sheetView topLeftCell="A26" zoomScaleNormal="100" workbookViewId="0">
      <selection activeCell="F32" sqref="F32"/>
    </sheetView>
  </sheetViews>
  <sheetFormatPr defaultRowHeight="15" x14ac:dyDescent="0.25"/>
  <cols>
    <col min="1" max="1" width="27.42578125" style="123" customWidth="1"/>
    <col min="2" max="2" width="73.28515625" style="123" customWidth="1"/>
    <col min="3" max="5" width="9.140625" style="123"/>
    <col min="6" max="16384" width="9.140625" style="31"/>
  </cols>
  <sheetData>
    <row r="1" spans="1:5" x14ac:dyDescent="0.25">
      <c r="A1" s="29"/>
      <c r="B1" s="120"/>
      <c r="E1" s="121" t="s">
        <v>62</v>
      </c>
    </row>
    <row r="2" spans="1:5" x14ac:dyDescent="0.25">
      <c r="A2" s="29"/>
      <c r="B2" s="120"/>
      <c r="E2" s="121" t="s">
        <v>1</v>
      </c>
    </row>
    <row r="3" spans="1:5" x14ac:dyDescent="0.25">
      <c r="A3" s="29"/>
      <c r="B3" s="120"/>
      <c r="E3" s="121" t="s">
        <v>2</v>
      </c>
    </row>
    <row r="4" spans="1:5" x14ac:dyDescent="0.25">
      <c r="A4" s="29"/>
      <c r="B4" s="120"/>
      <c r="E4" s="121" t="s">
        <v>3</v>
      </c>
    </row>
    <row r="5" spans="1:5" x14ac:dyDescent="0.25">
      <c r="A5" s="29"/>
      <c r="B5" s="120"/>
      <c r="E5" s="121" t="s">
        <v>252</v>
      </c>
    </row>
    <row r="6" spans="1:5" x14ac:dyDescent="0.25">
      <c r="A6" s="29"/>
      <c r="B6" s="120"/>
      <c r="E6" s="121" t="s">
        <v>255</v>
      </c>
    </row>
    <row r="7" spans="1:5" x14ac:dyDescent="0.25">
      <c r="A7" s="29"/>
      <c r="B7" s="29"/>
      <c r="C7" s="30"/>
    </row>
    <row r="8" spans="1:5" x14ac:dyDescent="0.25">
      <c r="A8" s="179" t="s">
        <v>4</v>
      </c>
      <c r="B8" s="179"/>
      <c r="C8" s="179"/>
    </row>
    <row r="9" spans="1:5" x14ac:dyDescent="0.25">
      <c r="A9" s="179" t="s">
        <v>256</v>
      </c>
      <c r="B9" s="179"/>
      <c r="C9" s="179"/>
    </row>
    <row r="10" spans="1:5" x14ac:dyDescent="0.25">
      <c r="A10" s="122"/>
      <c r="B10" s="122"/>
      <c r="C10" s="122"/>
    </row>
    <row r="11" spans="1:5" x14ac:dyDescent="0.25">
      <c r="A11" s="122"/>
      <c r="B11" s="122"/>
      <c r="C11" s="122"/>
    </row>
    <row r="12" spans="1:5" x14ac:dyDescent="0.25">
      <c r="B12" s="29"/>
      <c r="C12" s="30"/>
    </row>
    <row r="13" spans="1:5" ht="45" x14ac:dyDescent="0.25">
      <c r="A13" s="32" t="s">
        <v>5</v>
      </c>
      <c r="B13" s="33" t="s">
        <v>6</v>
      </c>
      <c r="C13" s="32" t="s">
        <v>239</v>
      </c>
      <c r="D13" s="32" t="s">
        <v>257</v>
      </c>
    </row>
    <row r="14" spans="1:5" x14ac:dyDescent="0.25">
      <c r="A14" s="32">
        <v>1</v>
      </c>
      <c r="B14" s="33">
        <v>2</v>
      </c>
      <c r="C14" s="34">
        <v>3</v>
      </c>
      <c r="D14" s="34">
        <v>4</v>
      </c>
    </row>
    <row r="15" spans="1:5" x14ac:dyDescent="0.25">
      <c r="A15" s="35" t="s">
        <v>7</v>
      </c>
      <c r="B15" s="36" t="s">
        <v>8</v>
      </c>
      <c r="C15" s="37">
        <f>C17+C26+C23</f>
        <v>146</v>
      </c>
      <c r="D15" s="37">
        <f t="shared" ref="D15" si="0">D17+D26+D23</f>
        <v>168</v>
      </c>
    </row>
    <row r="16" spans="1:5" x14ac:dyDescent="0.25">
      <c r="A16" s="35" t="s">
        <v>7</v>
      </c>
      <c r="B16" s="36" t="s">
        <v>9</v>
      </c>
      <c r="C16" s="37">
        <f>C17+C26</f>
        <v>146</v>
      </c>
      <c r="D16" s="37">
        <f t="shared" ref="D16" si="1">D17+D26</f>
        <v>168</v>
      </c>
    </row>
    <row r="17" spans="1:4" x14ac:dyDescent="0.25">
      <c r="A17" s="33" t="s">
        <v>10</v>
      </c>
      <c r="B17" s="38" t="s">
        <v>11</v>
      </c>
      <c r="C17" s="39">
        <f>C18</f>
        <v>106</v>
      </c>
      <c r="D17" s="39">
        <f t="shared" ref="D17" si="2">D18</f>
        <v>125</v>
      </c>
    </row>
    <row r="18" spans="1:4" x14ac:dyDescent="0.25">
      <c r="A18" s="40" t="s">
        <v>12</v>
      </c>
      <c r="B18" s="41" t="s">
        <v>13</v>
      </c>
      <c r="C18" s="42">
        <f>C19+C20+C21+C22</f>
        <v>106</v>
      </c>
      <c r="D18" s="42">
        <f t="shared" ref="D18" si="3">D19+D20+D21+D22</f>
        <v>125</v>
      </c>
    </row>
    <row r="19" spans="1:4" ht="59.25" customHeight="1" x14ac:dyDescent="0.25">
      <c r="A19" s="43" t="s">
        <v>14</v>
      </c>
      <c r="B19" s="44" t="s">
        <v>15</v>
      </c>
      <c r="C19" s="45">
        <v>106</v>
      </c>
      <c r="D19" s="45">
        <v>125</v>
      </c>
    </row>
    <row r="20" spans="1:4" ht="90" hidden="1" x14ac:dyDescent="0.25">
      <c r="A20" s="43" t="s">
        <v>16</v>
      </c>
      <c r="B20" s="18" t="s">
        <v>17</v>
      </c>
      <c r="C20" s="45"/>
      <c r="D20" s="45"/>
    </row>
    <row r="21" spans="1:4" ht="30" hidden="1" x14ac:dyDescent="0.25">
      <c r="A21" s="43" t="s">
        <v>18</v>
      </c>
      <c r="B21" s="18" t="s">
        <v>19</v>
      </c>
      <c r="C21" s="45"/>
      <c r="D21" s="45"/>
    </row>
    <row r="22" spans="1:4" ht="75" hidden="1" x14ac:dyDescent="0.25">
      <c r="A22" s="43" t="s">
        <v>20</v>
      </c>
      <c r="B22" s="18" t="s">
        <v>21</v>
      </c>
      <c r="C22" s="45"/>
      <c r="D22" s="45"/>
    </row>
    <row r="23" spans="1:4" x14ac:dyDescent="0.25">
      <c r="A23" s="33" t="s">
        <v>22</v>
      </c>
      <c r="B23" s="38" t="s">
        <v>23</v>
      </c>
      <c r="C23" s="33">
        <f>C24</f>
        <v>0</v>
      </c>
      <c r="D23" s="33">
        <f t="shared" ref="D23:D24" si="4">D24</f>
        <v>0</v>
      </c>
    </row>
    <row r="24" spans="1:4" x14ac:dyDescent="0.25">
      <c r="A24" s="40" t="s">
        <v>24</v>
      </c>
      <c r="B24" s="41" t="s">
        <v>25</v>
      </c>
      <c r="C24" s="40">
        <f>C25</f>
        <v>0</v>
      </c>
      <c r="D24" s="40">
        <f t="shared" si="4"/>
        <v>0</v>
      </c>
    </row>
    <row r="25" spans="1:4" x14ac:dyDescent="0.25">
      <c r="A25" s="43" t="s">
        <v>26</v>
      </c>
      <c r="B25" s="46" t="s">
        <v>25</v>
      </c>
      <c r="C25" s="43"/>
      <c r="D25" s="43"/>
    </row>
    <row r="26" spans="1:4" x14ac:dyDescent="0.25">
      <c r="A26" s="33" t="s">
        <v>27</v>
      </c>
      <c r="B26" s="38" t="s">
        <v>28</v>
      </c>
      <c r="C26" s="39">
        <f>C27+C29</f>
        <v>40</v>
      </c>
      <c r="D26" s="39">
        <f t="shared" ref="D26" si="5">D27+D29</f>
        <v>43</v>
      </c>
    </row>
    <row r="27" spans="1:4" x14ac:dyDescent="0.25">
      <c r="A27" s="40" t="s">
        <v>29</v>
      </c>
      <c r="B27" s="41" t="s">
        <v>30</v>
      </c>
      <c r="C27" s="42">
        <f>C28</f>
        <v>6</v>
      </c>
      <c r="D27" s="42">
        <v>7</v>
      </c>
    </row>
    <row r="28" spans="1:4" ht="30" x14ac:dyDescent="0.25">
      <c r="A28" s="43" t="s">
        <v>31</v>
      </c>
      <c r="B28" s="46" t="s">
        <v>32</v>
      </c>
      <c r="C28" s="45">
        <v>6</v>
      </c>
      <c r="D28" s="45">
        <v>7</v>
      </c>
    </row>
    <row r="29" spans="1:4" x14ac:dyDescent="0.25">
      <c r="A29" s="40" t="s">
        <v>33</v>
      </c>
      <c r="B29" s="41" t="s">
        <v>34</v>
      </c>
      <c r="C29" s="42">
        <f>C30+C32</f>
        <v>34</v>
      </c>
      <c r="D29" s="42">
        <f t="shared" ref="D29" si="6">D30+D32</f>
        <v>36</v>
      </c>
    </row>
    <row r="30" spans="1:4" x14ac:dyDescent="0.25">
      <c r="A30" s="40" t="s">
        <v>35</v>
      </c>
      <c r="B30" s="41" t="s">
        <v>36</v>
      </c>
      <c r="C30" s="42">
        <v>9</v>
      </c>
      <c r="D30" s="42">
        <v>10</v>
      </c>
    </row>
    <row r="31" spans="1:4" ht="30" x14ac:dyDescent="0.25">
      <c r="A31" s="43" t="s">
        <v>37</v>
      </c>
      <c r="B31" s="46" t="s">
        <v>38</v>
      </c>
      <c r="C31" s="45">
        <v>9</v>
      </c>
      <c r="D31" s="45">
        <v>10</v>
      </c>
    </row>
    <row r="32" spans="1:4" x14ac:dyDescent="0.25">
      <c r="A32" s="40" t="s">
        <v>39</v>
      </c>
      <c r="B32" s="41" t="s">
        <v>40</v>
      </c>
      <c r="C32" s="42">
        <f>C33</f>
        <v>25</v>
      </c>
      <c r="D32" s="42">
        <f t="shared" ref="D32" si="7">D33</f>
        <v>26</v>
      </c>
    </row>
    <row r="33" spans="1:4" ht="30" x14ac:dyDescent="0.25">
      <c r="A33" s="43" t="s">
        <v>41</v>
      </c>
      <c r="B33" s="46" t="s">
        <v>42</v>
      </c>
      <c r="C33" s="45">
        <v>25</v>
      </c>
      <c r="D33" s="45">
        <v>26</v>
      </c>
    </row>
    <row r="34" spans="1:4" x14ac:dyDescent="0.25">
      <c r="A34" s="35" t="s">
        <v>43</v>
      </c>
      <c r="B34" s="36" t="s">
        <v>44</v>
      </c>
      <c r="C34" s="37">
        <f>C35</f>
        <v>2550.5</v>
      </c>
      <c r="D34" s="37">
        <f t="shared" ref="D34" si="8">D35</f>
        <v>2546.5</v>
      </c>
    </row>
    <row r="35" spans="1:4" ht="30" x14ac:dyDescent="0.25">
      <c r="A35" s="35" t="s">
        <v>45</v>
      </c>
      <c r="B35" s="36" t="s">
        <v>46</v>
      </c>
      <c r="C35" s="37">
        <f>C36+C39+C42</f>
        <v>2550.5</v>
      </c>
      <c r="D35" s="37">
        <f t="shared" ref="D35" si="9">D36+D39+D42</f>
        <v>2546.5</v>
      </c>
    </row>
    <row r="36" spans="1:4" x14ac:dyDescent="0.25">
      <c r="A36" s="42" t="s">
        <v>47</v>
      </c>
      <c r="B36" s="47" t="s">
        <v>48</v>
      </c>
      <c r="C36" s="42">
        <f>C37</f>
        <v>2438.5</v>
      </c>
      <c r="D36" s="42">
        <f t="shared" ref="D36:D37" si="10">D37</f>
        <v>2430.5</v>
      </c>
    </row>
    <row r="37" spans="1:4" x14ac:dyDescent="0.25">
      <c r="A37" s="42" t="s">
        <v>230</v>
      </c>
      <c r="B37" s="47" t="s">
        <v>49</v>
      </c>
      <c r="C37" s="42">
        <f>C38</f>
        <v>2438.5</v>
      </c>
      <c r="D37" s="42">
        <f t="shared" si="10"/>
        <v>2430.5</v>
      </c>
    </row>
    <row r="38" spans="1:4" ht="30" x14ac:dyDescent="0.25">
      <c r="A38" s="42" t="s">
        <v>231</v>
      </c>
      <c r="B38" s="48" t="s">
        <v>50</v>
      </c>
      <c r="C38" s="45">
        <v>2438.5</v>
      </c>
      <c r="D38" s="45">
        <v>2430.5</v>
      </c>
    </row>
    <row r="39" spans="1:4" x14ac:dyDescent="0.25">
      <c r="A39" s="42" t="s">
        <v>51</v>
      </c>
      <c r="B39" s="47" t="s">
        <v>52</v>
      </c>
      <c r="C39" s="42">
        <f>C40</f>
        <v>111</v>
      </c>
      <c r="D39" s="42">
        <f t="shared" ref="D39" si="11">D40</f>
        <v>115</v>
      </c>
    </row>
    <row r="40" spans="1:4" ht="30" x14ac:dyDescent="0.25">
      <c r="A40" s="42" t="s">
        <v>53</v>
      </c>
      <c r="B40" s="49" t="s">
        <v>54</v>
      </c>
      <c r="C40" s="50">
        <v>111</v>
      </c>
      <c r="D40" s="50">
        <v>115</v>
      </c>
    </row>
    <row r="41" spans="1:4" ht="30" x14ac:dyDescent="0.25">
      <c r="A41" s="42" t="s">
        <v>55</v>
      </c>
      <c r="B41" s="48" t="s">
        <v>56</v>
      </c>
      <c r="C41" s="45">
        <v>111</v>
      </c>
      <c r="D41" s="45">
        <v>115</v>
      </c>
    </row>
    <row r="42" spans="1:4" ht="30" x14ac:dyDescent="0.25">
      <c r="A42" s="51" t="s">
        <v>57</v>
      </c>
      <c r="B42" s="52" t="s">
        <v>58</v>
      </c>
      <c r="C42" s="53">
        <f>C43</f>
        <v>1</v>
      </c>
      <c r="D42" s="53">
        <f t="shared" ref="D42" si="12">D43</f>
        <v>1</v>
      </c>
    </row>
    <row r="43" spans="1:4" ht="30" x14ac:dyDescent="0.25">
      <c r="A43" s="45" t="s">
        <v>59</v>
      </c>
      <c r="B43" s="48" t="s">
        <v>60</v>
      </c>
      <c r="C43" s="54">
        <v>1</v>
      </c>
      <c r="D43" s="54">
        <v>1</v>
      </c>
    </row>
    <row r="44" spans="1:4" x14ac:dyDescent="0.25">
      <c r="A44" s="55"/>
      <c r="B44" s="55" t="s">
        <v>61</v>
      </c>
      <c r="C44" s="37">
        <f>C15+C34</f>
        <v>2696.5</v>
      </c>
      <c r="D44" s="37">
        <f>D15+D34</f>
        <v>2714.5</v>
      </c>
    </row>
  </sheetData>
  <mergeCells count="2">
    <mergeCell ref="A8:C8"/>
    <mergeCell ref="A9:C9"/>
  </mergeCells>
  <hyperlinks>
    <hyperlink ref="B22" r:id="rId1" display="consultantplus://offline/ref=01971800B166D33CE4E912FBD92822532C72008C5AB70C3D31119D1C2F60B4FFB58A9551BF2CF3aAF6I"/>
    <hyperlink ref="B21" r:id="rId2" display="consultantplus://offline/ref=01971800B166D33CE4E912FBD92822532C72008C5AB70C3D31119D1C2F60B4FFB58A9551BF25F0A8a8F0I"/>
    <hyperlink ref="B20" r:id="rId3" display="consultantplus://offline/ref=01971800B166D33CE4E912FBD92822532C72008C5AB70C3D31119D1C2F60B4FFB58A9553BF25aFFDI"/>
  </hyperlinks>
  <pageMargins left="0.7" right="0.7" top="0.75" bottom="0.75" header="0.3" footer="0.3"/>
  <pageSetup paperSize="9" scale="68" orientation="portrait"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A15" sqref="A15:J15"/>
    </sheetView>
  </sheetViews>
  <sheetFormatPr defaultRowHeight="15" x14ac:dyDescent="0.25"/>
  <cols>
    <col min="1" max="1" width="6.7109375" customWidth="1"/>
    <col min="2" max="2" width="7.5703125" customWidth="1"/>
  </cols>
  <sheetData>
    <row r="1" spans="1:11" ht="15" customHeight="1" x14ac:dyDescent="0.25">
      <c r="E1" s="118"/>
      <c r="F1" s="118"/>
      <c r="G1" s="118"/>
      <c r="H1" s="170" t="s">
        <v>258</v>
      </c>
      <c r="I1" s="170"/>
      <c r="J1" s="170"/>
    </row>
    <row r="2" spans="1:11" ht="15" customHeight="1" x14ac:dyDescent="0.25">
      <c r="E2" s="118"/>
      <c r="F2" s="170" t="s">
        <v>83</v>
      </c>
      <c r="G2" s="170"/>
      <c r="H2" s="170"/>
      <c r="I2" s="170"/>
      <c r="J2" s="170"/>
    </row>
    <row r="3" spans="1:11" ht="15" customHeight="1" x14ac:dyDescent="0.25">
      <c r="E3" s="118"/>
      <c r="F3" s="170" t="s">
        <v>154</v>
      </c>
      <c r="G3" s="170"/>
      <c r="H3" s="170"/>
      <c r="I3" s="170"/>
      <c r="J3" s="170"/>
    </row>
    <row r="4" spans="1:11" ht="15" customHeight="1" x14ac:dyDescent="0.25">
      <c r="E4" s="118"/>
      <c r="F4" s="170" t="s">
        <v>84</v>
      </c>
      <c r="G4" s="170"/>
      <c r="H4" s="170"/>
      <c r="I4" s="170"/>
      <c r="J4" s="170"/>
    </row>
    <row r="5" spans="1:11" ht="15" customHeight="1" x14ac:dyDescent="0.25">
      <c r="E5" s="170" t="s">
        <v>155</v>
      </c>
      <c r="F5" s="170"/>
      <c r="G5" s="170"/>
      <c r="H5" s="170"/>
      <c r="I5" s="170"/>
      <c r="J5" s="170"/>
    </row>
    <row r="6" spans="1:11" ht="15" customHeight="1" x14ac:dyDescent="0.25">
      <c r="E6" s="118"/>
      <c r="F6" s="170" t="s">
        <v>84</v>
      </c>
      <c r="G6" s="170"/>
      <c r="H6" s="170"/>
      <c r="I6" s="170"/>
      <c r="J6" s="170"/>
    </row>
    <row r="7" spans="1:11" ht="15" customHeight="1" x14ac:dyDescent="0.25">
      <c r="E7" s="170" t="s">
        <v>246</v>
      </c>
      <c r="F7" s="170"/>
      <c r="G7" s="170"/>
      <c r="H7" s="170"/>
      <c r="I7" s="170"/>
      <c r="J7" s="170"/>
    </row>
    <row r="8" spans="1:11" x14ac:dyDescent="0.25">
      <c r="E8" s="118"/>
      <c r="F8" s="118"/>
      <c r="G8" s="170" t="s">
        <v>259</v>
      </c>
      <c r="H8" s="170"/>
      <c r="I8" s="170"/>
      <c r="J8" s="170"/>
    </row>
    <row r="9" spans="1:11" x14ac:dyDescent="0.25">
      <c r="E9" s="119"/>
      <c r="F9" s="119"/>
      <c r="G9" s="119"/>
      <c r="H9" s="119"/>
      <c r="I9" s="119"/>
      <c r="J9" s="119"/>
    </row>
    <row r="11" spans="1:11" ht="15.75" x14ac:dyDescent="0.25">
      <c r="A11" s="176" t="s">
        <v>212</v>
      </c>
      <c r="B11" s="176"/>
      <c r="C11" s="176"/>
      <c r="D11" s="176"/>
      <c r="E11" s="176"/>
      <c r="F11" s="176"/>
      <c r="G11" s="176"/>
      <c r="H11" s="176"/>
      <c r="I11" s="176"/>
      <c r="J11" s="176"/>
    </row>
    <row r="12" spans="1:11" ht="15.75" x14ac:dyDescent="0.25">
      <c r="A12" s="176" t="s">
        <v>213</v>
      </c>
      <c r="B12" s="176"/>
      <c r="C12" s="176"/>
      <c r="D12" s="176"/>
      <c r="E12" s="176"/>
      <c r="F12" s="176"/>
      <c r="G12" s="176"/>
      <c r="H12" s="176"/>
      <c r="I12" s="176"/>
      <c r="J12" s="176"/>
      <c r="K12" s="68"/>
    </row>
    <row r="13" spans="1:11" ht="15.75" x14ac:dyDescent="0.25">
      <c r="A13" s="176" t="s">
        <v>260</v>
      </c>
      <c r="B13" s="176"/>
      <c r="C13" s="176"/>
      <c r="D13" s="176"/>
      <c r="E13" s="176"/>
      <c r="F13" s="176"/>
      <c r="G13" s="176"/>
      <c r="H13" s="176"/>
      <c r="I13" s="176"/>
      <c r="J13" s="176"/>
      <c r="K13" s="68"/>
    </row>
    <row r="14" spans="1:11" ht="15.75" x14ac:dyDescent="0.25">
      <c r="A14" s="70"/>
      <c r="B14" s="70"/>
      <c r="C14" s="70"/>
      <c r="D14" s="70"/>
      <c r="E14" s="70"/>
      <c r="F14" s="70"/>
      <c r="G14" s="70"/>
      <c r="H14" s="70"/>
      <c r="I14" s="70"/>
      <c r="J14" s="70"/>
      <c r="K14" s="68"/>
    </row>
    <row r="15" spans="1:11" ht="15.75" x14ac:dyDescent="0.25">
      <c r="A15" s="176"/>
      <c r="B15" s="176"/>
      <c r="C15" s="176"/>
      <c r="D15" s="176"/>
      <c r="E15" s="176"/>
      <c r="F15" s="176"/>
      <c r="G15" s="176"/>
      <c r="H15" s="176"/>
      <c r="I15" s="176"/>
      <c r="J15" s="176"/>
      <c r="K15" s="68"/>
    </row>
    <row r="17" spans="1:9" x14ac:dyDescent="0.25">
      <c r="A17" s="180" t="s">
        <v>214</v>
      </c>
      <c r="B17" s="181"/>
      <c r="C17" s="186" t="s">
        <v>215</v>
      </c>
      <c r="D17" s="180"/>
      <c r="E17" s="181"/>
      <c r="F17" s="186" t="s">
        <v>71</v>
      </c>
      <c r="G17" s="180"/>
      <c r="H17" s="180"/>
      <c r="I17" s="181"/>
    </row>
    <row r="18" spans="1:9" x14ac:dyDescent="0.25">
      <c r="A18" s="182"/>
      <c r="B18" s="183"/>
      <c r="C18" s="187"/>
      <c r="D18" s="182"/>
      <c r="E18" s="183"/>
      <c r="F18" s="187"/>
      <c r="G18" s="182"/>
      <c r="H18" s="182"/>
      <c r="I18" s="183"/>
    </row>
    <row r="19" spans="1:9" x14ac:dyDescent="0.25">
      <c r="A19" s="184"/>
      <c r="B19" s="185"/>
      <c r="C19" s="188"/>
      <c r="D19" s="184"/>
      <c r="E19" s="185"/>
      <c r="F19" s="188"/>
      <c r="G19" s="184"/>
      <c r="H19" s="184"/>
      <c r="I19" s="185"/>
    </row>
    <row r="20" spans="1:9" ht="62.25" customHeight="1" x14ac:dyDescent="0.25">
      <c r="A20" s="189">
        <v>845</v>
      </c>
      <c r="B20" s="189"/>
      <c r="C20" s="189"/>
      <c r="D20" s="189"/>
      <c r="E20" s="189"/>
      <c r="F20" s="190" t="s">
        <v>182</v>
      </c>
      <c r="G20" s="190"/>
      <c r="H20" s="190"/>
      <c r="I20" s="190"/>
    </row>
    <row r="21" spans="1:9" ht="53.25" customHeight="1" x14ac:dyDescent="0.25">
      <c r="A21" s="189">
        <v>845</v>
      </c>
      <c r="B21" s="189"/>
      <c r="C21" s="189" t="s">
        <v>192</v>
      </c>
      <c r="D21" s="189"/>
      <c r="E21" s="189"/>
      <c r="F21" s="190" t="s">
        <v>216</v>
      </c>
      <c r="G21" s="190"/>
      <c r="H21" s="190"/>
      <c r="I21" s="190"/>
    </row>
    <row r="22" spans="1:9" ht="61.5" customHeight="1" x14ac:dyDescent="0.25">
      <c r="A22" s="189">
        <v>845</v>
      </c>
      <c r="B22" s="189"/>
      <c r="C22" s="189" t="s">
        <v>194</v>
      </c>
      <c r="D22" s="189"/>
      <c r="E22" s="189"/>
      <c r="F22" s="190" t="s">
        <v>195</v>
      </c>
      <c r="G22" s="190"/>
      <c r="H22" s="190"/>
      <c r="I22" s="190"/>
    </row>
    <row r="23" spans="1:9" ht="63" customHeight="1" x14ac:dyDescent="0.25">
      <c r="A23" s="189">
        <v>845</v>
      </c>
      <c r="B23" s="189"/>
      <c r="C23" s="189" t="s">
        <v>217</v>
      </c>
      <c r="D23" s="189"/>
      <c r="E23" s="189"/>
      <c r="F23" s="190" t="s">
        <v>218</v>
      </c>
      <c r="G23" s="190"/>
      <c r="H23" s="190"/>
      <c r="I23" s="190"/>
    </row>
    <row r="24" spans="1:9" ht="68.25" customHeight="1" x14ac:dyDescent="0.25">
      <c r="A24" s="189">
        <v>845</v>
      </c>
      <c r="B24" s="189"/>
      <c r="C24" s="189" t="s">
        <v>219</v>
      </c>
      <c r="D24" s="189"/>
      <c r="E24" s="189"/>
      <c r="F24" s="190" t="s">
        <v>199</v>
      </c>
      <c r="G24" s="190"/>
      <c r="H24" s="190"/>
      <c r="I24" s="190"/>
    </row>
  </sheetData>
  <mergeCells count="30">
    <mergeCell ref="A24:B24"/>
    <mergeCell ref="C24:E24"/>
    <mergeCell ref="F24:I24"/>
    <mergeCell ref="A22:B22"/>
    <mergeCell ref="C22:E22"/>
    <mergeCell ref="F22:I22"/>
    <mergeCell ref="A23:B23"/>
    <mergeCell ref="C23:E23"/>
    <mergeCell ref="F23:I23"/>
    <mergeCell ref="A20:B20"/>
    <mergeCell ref="C20:E20"/>
    <mergeCell ref="F20:I20"/>
    <mergeCell ref="A21:B21"/>
    <mergeCell ref="C21:E21"/>
    <mergeCell ref="F21:I21"/>
    <mergeCell ref="A17:B19"/>
    <mergeCell ref="C17:E19"/>
    <mergeCell ref="F17:I19"/>
    <mergeCell ref="H1:J1"/>
    <mergeCell ref="F2:J2"/>
    <mergeCell ref="F3:J3"/>
    <mergeCell ref="F4:J4"/>
    <mergeCell ref="E5:J5"/>
    <mergeCell ref="F6:J6"/>
    <mergeCell ref="E7:J7"/>
    <mergeCell ref="G8:J8"/>
    <mergeCell ref="A11:J11"/>
    <mergeCell ref="A12:J12"/>
    <mergeCell ref="A13:J13"/>
    <mergeCell ref="A15:J1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opLeftCell="A40" zoomScaleNormal="100" workbookViewId="0">
      <selection activeCell="G31" sqref="G31"/>
    </sheetView>
  </sheetViews>
  <sheetFormatPr defaultRowHeight="15" x14ac:dyDescent="0.25"/>
  <cols>
    <col min="1" max="1" width="33.28515625" style="70" customWidth="1"/>
    <col min="2" max="3" width="9.140625" style="70"/>
    <col min="4" max="4" width="15.5703125" style="70" customWidth="1"/>
    <col min="5" max="5" width="9.140625" style="70"/>
    <col min="6" max="6" width="8.85546875" style="70" customWidth="1"/>
  </cols>
  <sheetData>
    <row r="1" spans="1:6" x14ac:dyDescent="0.25">
      <c r="A1" s="102"/>
      <c r="B1" s="191" t="s">
        <v>261</v>
      </c>
      <c r="C1" s="191"/>
      <c r="D1" s="191"/>
      <c r="E1" s="191"/>
      <c r="F1" s="191"/>
    </row>
    <row r="2" spans="1:6" x14ac:dyDescent="0.25">
      <c r="A2" s="102"/>
      <c r="B2" s="191" t="s">
        <v>83</v>
      </c>
      <c r="C2" s="191"/>
      <c r="D2" s="191"/>
      <c r="E2" s="191"/>
      <c r="F2" s="191"/>
    </row>
    <row r="3" spans="1:6" ht="15" customHeight="1" x14ac:dyDescent="0.25">
      <c r="A3" s="104"/>
      <c r="B3" s="192" t="s">
        <v>84</v>
      </c>
      <c r="C3" s="192"/>
      <c r="D3" s="192"/>
      <c r="E3" s="192"/>
      <c r="F3" s="192"/>
    </row>
    <row r="4" spans="1:6" x14ac:dyDescent="0.25">
      <c r="A4" s="102"/>
      <c r="B4" s="191" t="s">
        <v>85</v>
      </c>
      <c r="C4" s="191"/>
      <c r="D4" s="191"/>
      <c r="E4" s="191"/>
      <c r="F4" s="191"/>
    </row>
    <row r="5" spans="1:6" x14ac:dyDescent="0.25">
      <c r="A5" s="103"/>
      <c r="B5" s="191" t="s">
        <v>254</v>
      </c>
      <c r="C5" s="191"/>
      <c r="D5" s="191"/>
      <c r="E5" s="191"/>
      <c r="F5" s="191"/>
    </row>
    <row r="6" spans="1:6" x14ac:dyDescent="0.25">
      <c r="A6" s="102"/>
      <c r="B6" s="191" t="s">
        <v>262</v>
      </c>
      <c r="C6" s="191"/>
      <c r="D6" s="191"/>
      <c r="E6" s="191"/>
      <c r="F6" s="191"/>
    </row>
    <row r="7" spans="1:6" x14ac:dyDescent="0.25">
      <c r="A7" s="103"/>
      <c r="B7" s="191" t="s">
        <v>263</v>
      </c>
      <c r="C7" s="191"/>
      <c r="D7" s="191"/>
      <c r="E7" s="191"/>
      <c r="F7" s="191"/>
    </row>
    <row r="8" spans="1:6" x14ac:dyDescent="0.25">
      <c r="A8" s="103"/>
      <c r="B8" s="103"/>
      <c r="C8" s="194"/>
      <c r="D8" s="194"/>
      <c r="E8" s="194"/>
      <c r="F8" s="194"/>
    </row>
    <row r="9" spans="1:6" x14ac:dyDescent="0.25">
      <c r="A9" s="195" t="s">
        <v>66</v>
      </c>
      <c r="B9" s="195"/>
      <c r="C9" s="195"/>
      <c r="D9" s="195"/>
      <c r="E9" s="195"/>
      <c r="F9" s="195"/>
    </row>
    <row r="10" spans="1:6" x14ac:dyDescent="0.25">
      <c r="A10" s="195" t="s">
        <v>86</v>
      </c>
      <c r="B10" s="195"/>
      <c r="C10" s="195"/>
      <c r="D10" s="195"/>
      <c r="E10" s="195"/>
      <c r="F10" s="195"/>
    </row>
    <row r="11" spans="1:6" x14ac:dyDescent="0.25">
      <c r="A11" s="196" t="s">
        <v>264</v>
      </c>
      <c r="B11" s="196"/>
      <c r="C11" s="196"/>
      <c r="D11" s="196"/>
      <c r="E11" s="196"/>
      <c r="F11" s="196"/>
    </row>
    <row r="12" spans="1:6" x14ac:dyDescent="0.25">
      <c r="A12" s="108"/>
      <c r="B12" s="108"/>
      <c r="C12" s="108"/>
      <c r="D12" s="108"/>
      <c r="E12" s="108"/>
      <c r="F12" s="108"/>
    </row>
    <row r="13" spans="1:6" ht="18" customHeight="1" x14ac:dyDescent="0.3">
      <c r="A13" s="197"/>
      <c r="B13" s="197"/>
      <c r="C13" s="197"/>
      <c r="D13" s="197"/>
      <c r="E13" s="197"/>
      <c r="F13" s="197"/>
    </row>
    <row r="14" spans="1:6" ht="18" customHeight="1" x14ac:dyDescent="0.25">
      <c r="A14" s="109"/>
      <c r="B14" s="109"/>
      <c r="C14" s="109"/>
      <c r="D14" s="109"/>
      <c r="E14" s="109"/>
      <c r="F14" s="109"/>
    </row>
    <row r="15" spans="1:6" ht="15" customHeight="1" x14ac:dyDescent="0.25">
      <c r="A15" s="60" t="s">
        <v>71</v>
      </c>
      <c r="B15" s="193" t="s">
        <v>87</v>
      </c>
      <c r="C15" s="193" t="s">
        <v>88</v>
      </c>
      <c r="D15" s="193" t="s">
        <v>72</v>
      </c>
      <c r="E15" s="193" t="s">
        <v>73</v>
      </c>
      <c r="F15" s="193" t="s">
        <v>89</v>
      </c>
    </row>
    <row r="16" spans="1:6" ht="25.5" customHeight="1" x14ac:dyDescent="0.25">
      <c r="A16" s="60" t="s">
        <v>90</v>
      </c>
      <c r="B16" s="193"/>
      <c r="C16" s="193"/>
      <c r="D16" s="193"/>
      <c r="E16" s="193"/>
      <c r="F16" s="193"/>
    </row>
    <row r="17" spans="1:6" x14ac:dyDescent="0.25">
      <c r="A17" s="60">
        <v>1</v>
      </c>
      <c r="B17" s="60">
        <v>2</v>
      </c>
      <c r="C17" s="60">
        <v>3</v>
      </c>
      <c r="D17" s="60">
        <v>4</v>
      </c>
      <c r="E17" s="60">
        <v>5</v>
      </c>
      <c r="F17" s="60">
        <v>6</v>
      </c>
    </row>
    <row r="18" spans="1:6" ht="28.5" customHeight="1" x14ac:dyDescent="0.25">
      <c r="A18" s="60" t="s">
        <v>91</v>
      </c>
      <c r="B18" s="112"/>
      <c r="C18" s="112"/>
      <c r="D18" s="112"/>
      <c r="E18" s="112"/>
      <c r="F18" s="113">
        <f>F19+F20</f>
        <v>2551.5</v>
      </c>
    </row>
    <row r="19" spans="1:6" ht="55.5" customHeight="1" x14ac:dyDescent="0.25">
      <c r="A19" s="110" t="s">
        <v>95</v>
      </c>
      <c r="B19" s="112" t="s">
        <v>92</v>
      </c>
      <c r="C19" s="112" t="s">
        <v>96</v>
      </c>
      <c r="D19" s="112" t="s">
        <v>97</v>
      </c>
      <c r="E19" s="112" t="s">
        <v>98</v>
      </c>
      <c r="F19" s="113">
        <v>67</v>
      </c>
    </row>
    <row r="20" spans="1:6" ht="64.5" customHeight="1" x14ac:dyDescent="0.25">
      <c r="A20" s="110" t="s">
        <v>99</v>
      </c>
      <c r="B20" s="112" t="s">
        <v>92</v>
      </c>
      <c r="C20" s="112" t="s">
        <v>100</v>
      </c>
      <c r="D20" s="112"/>
      <c r="E20" s="112" t="s">
        <v>94</v>
      </c>
      <c r="F20" s="113">
        <f>F21+F24+F29+F31</f>
        <v>2484.5</v>
      </c>
    </row>
    <row r="21" spans="1:6" ht="29.25" customHeight="1" x14ac:dyDescent="0.25">
      <c r="A21" s="110" t="s">
        <v>101</v>
      </c>
      <c r="B21" s="112" t="s">
        <v>92</v>
      </c>
      <c r="C21" s="112" t="s">
        <v>100</v>
      </c>
      <c r="D21" s="112" t="s">
        <v>102</v>
      </c>
      <c r="E21" s="112" t="s">
        <v>103</v>
      </c>
      <c r="F21" s="113">
        <f>F22+F23</f>
        <v>1461.2</v>
      </c>
    </row>
    <row r="22" spans="1:6" ht="28.5" customHeight="1" x14ac:dyDescent="0.25">
      <c r="A22" s="110" t="s">
        <v>101</v>
      </c>
      <c r="B22" s="112" t="s">
        <v>92</v>
      </c>
      <c r="C22" s="112" t="s">
        <v>100</v>
      </c>
      <c r="D22" s="112" t="s">
        <v>104</v>
      </c>
      <c r="E22" s="112" t="s">
        <v>105</v>
      </c>
      <c r="F22" s="113">
        <v>1139.9000000000001</v>
      </c>
    </row>
    <row r="23" spans="1:6" ht="15.75" customHeight="1" x14ac:dyDescent="0.25">
      <c r="A23" s="110" t="s">
        <v>108</v>
      </c>
      <c r="B23" s="112" t="s">
        <v>92</v>
      </c>
      <c r="C23" s="112" t="s">
        <v>100</v>
      </c>
      <c r="D23" s="112" t="s">
        <v>109</v>
      </c>
      <c r="E23" s="112" t="s">
        <v>110</v>
      </c>
      <c r="F23" s="113">
        <v>321.3</v>
      </c>
    </row>
    <row r="24" spans="1:6" ht="27.75" customHeight="1" x14ac:dyDescent="0.25">
      <c r="A24" s="110" t="s">
        <v>111</v>
      </c>
      <c r="B24" s="112" t="s">
        <v>92</v>
      </c>
      <c r="C24" s="112" t="s">
        <v>100</v>
      </c>
      <c r="D24" s="112" t="s">
        <v>112</v>
      </c>
      <c r="E24" s="112" t="s">
        <v>113</v>
      </c>
      <c r="F24" s="113">
        <f>F25</f>
        <v>286.5</v>
      </c>
    </row>
    <row r="25" spans="1:6" ht="31.5" customHeight="1" x14ac:dyDescent="0.25">
      <c r="A25" s="110" t="s">
        <v>114</v>
      </c>
      <c r="B25" s="112" t="s">
        <v>92</v>
      </c>
      <c r="C25" s="112" t="s">
        <v>100</v>
      </c>
      <c r="D25" s="112" t="s">
        <v>112</v>
      </c>
      <c r="E25" s="112" t="s">
        <v>116</v>
      </c>
      <c r="F25" s="113">
        <f>F26+F27+F28</f>
        <v>286.5</v>
      </c>
    </row>
    <row r="26" spans="1:6" ht="24.75" customHeight="1" x14ac:dyDescent="0.25">
      <c r="A26" s="110" t="s">
        <v>117</v>
      </c>
      <c r="B26" s="112" t="s">
        <v>92</v>
      </c>
      <c r="C26" s="112" t="s">
        <v>100</v>
      </c>
      <c r="D26" s="112" t="s">
        <v>112</v>
      </c>
      <c r="E26" s="112" t="s">
        <v>118</v>
      </c>
      <c r="F26" s="113">
        <v>144</v>
      </c>
    </row>
    <row r="27" spans="1:6" ht="30" customHeight="1" x14ac:dyDescent="0.25">
      <c r="A27" s="110" t="s">
        <v>119</v>
      </c>
      <c r="B27" s="112" t="s">
        <v>92</v>
      </c>
      <c r="C27" s="112" t="s">
        <v>100</v>
      </c>
      <c r="D27" s="112" t="s">
        <v>112</v>
      </c>
      <c r="E27" s="112" t="s">
        <v>120</v>
      </c>
      <c r="F27" s="113">
        <v>134</v>
      </c>
    </row>
    <row r="28" spans="1:6" ht="30" customHeight="1" x14ac:dyDescent="0.25">
      <c r="A28" s="166" t="s">
        <v>266</v>
      </c>
      <c r="B28" s="112" t="s">
        <v>92</v>
      </c>
      <c r="C28" s="112" t="s">
        <v>100</v>
      </c>
      <c r="D28" s="112" t="s">
        <v>236</v>
      </c>
      <c r="E28" s="112" t="s">
        <v>265</v>
      </c>
      <c r="F28" s="113">
        <v>8.5</v>
      </c>
    </row>
    <row r="29" spans="1:6" ht="15.75" customHeight="1" x14ac:dyDescent="0.25">
      <c r="A29" s="110" t="s">
        <v>121</v>
      </c>
      <c r="B29" s="112" t="s">
        <v>92</v>
      </c>
      <c r="C29" s="112" t="s">
        <v>100</v>
      </c>
      <c r="D29" s="112" t="s">
        <v>112</v>
      </c>
      <c r="E29" s="112" t="s">
        <v>122</v>
      </c>
      <c r="F29" s="113">
        <f>F30</f>
        <v>5</v>
      </c>
    </row>
    <row r="30" spans="1:6" ht="15.75" customHeight="1" x14ac:dyDescent="0.25">
      <c r="A30" s="158" t="s">
        <v>238</v>
      </c>
      <c r="B30" s="112" t="s">
        <v>92</v>
      </c>
      <c r="C30" s="112" t="s">
        <v>100</v>
      </c>
      <c r="D30" s="112" t="s">
        <v>236</v>
      </c>
      <c r="E30" s="112" t="s">
        <v>126</v>
      </c>
      <c r="F30" s="113">
        <v>5</v>
      </c>
    </row>
    <row r="31" spans="1:6" ht="15.75" customHeight="1" x14ac:dyDescent="0.25">
      <c r="A31" s="110" t="s">
        <v>130</v>
      </c>
      <c r="B31" s="112"/>
      <c r="C31" s="112"/>
      <c r="D31" s="112"/>
      <c r="E31" s="112" t="s">
        <v>94</v>
      </c>
      <c r="F31" s="113">
        <f>F32</f>
        <v>731.8</v>
      </c>
    </row>
    <row r="32" spans="1:6" ht="27" customHeight="1" x14ac:dyDescent="0.25">
      <c r="A32" s="110" t="s">
        <v>131</v>
      </c>
      <c r="B32" s="112" t="s">
        <v>92</v>
      </c>
      <c r="C32" s="112" t="s">
        <v>100</v>
      </c>
      <c r="D32" s="112" t="s">
        <v>132</v>
      </c>
      <c r="E32" s="112" t="s">
        <v>103</v>
      </c>
      <c r="F32" s="113">
        <f>F33+F34</f>
        <v>731.8</v>
      </c>
    </row>
    <row r="33" spans="1:6" ht="30" customHeight="1" x14ac:dyDescent="0.25">
      <c r="A33" s="110" t="s">
        <v>131</v>
      </c>
      <c r="B33" s="112" t="s">
        <v>92</v>
      </c>
      <c r="C33" s="112" t="s">
        <v>100</v>
      </c>
      <c r="D33" s="112" t="s">
        <v>133</v>
      </c>
      <c r="E33" s="112" t="s">
        <v>105</v>
      </c>
      <c r="F33" s="113">
        <v>584.6</v>
      </c>
    </row>
    <row r="34" spans="1:6" ht="15.75" customHeight="1" x14ac:dyDescent="0.25">
      <c r="A34" s="110" t="s">
        <v>108</v>
      </c>
      <c r="B34" s="112" t="s">
        <v>92</v>
      </c>
      <c r="C34" s="112" t="s">
        <v>100</v>
      </c>
      <c r="D34" s="112" t="s">
        <v>133</v>
      </c>
      <c r="E34" s="112" t="s">
        <v>110</v>
      </c>
      <c r="F34" s="113">
        <v>147.19999999999999</v>
      </c>
    </row>
    <row r="35" spans="1:6" ht="15.75" customHeight="1" x14ac:dyDescent="0.25">
      <c r="A35" s="111" t="s">
        <v>150</v>
      </c>
      <c r="B35" s="114" t="s">
        <v>92</v>
      </c>
      <c r="C35" s="114"/>
      <c r="D35" s="114"/>
      <c r="E35" s="114" t="s">
        <v>94</v>
      </c>
      <c r="F35" s="115">
        <f>F36</f>
        <v>30</v>
      </c>
    </row>
    <row r="36" spans="1:6" ht="15.75" customHeight="1" x14ac:dyDescent="0.25">
      <c r="A36" s="110" t="s">
        <v>140</v>
      </c>
      <c r="B36" s="112" t="s">
        <v>92</v>
      </c>
      <c r="C36" s="112" t="s">
        <v>176</v>
      </c>
      <c r="D36" s="112" t="s">
        <v>152</v>
      </c>
      <c r="E36" s="112" t="s">
        <v>94</v>
      </c>
      <c r="F36" s="113">
        <f>F37</f>
        <v>30</v>
      </c>
    </row>
    <row r="37" spans="1:6" ht="33" customHeight="1" x14ac:dyDescent="0.25">
      <c r="A37" s="110" t="s">
        <v>114</v>
      </c>
      <c r="B37" s="112" t="s">
        <v>92</v>
      </c>
      <c r="C37" s="112" t="s">
        <v>176</v>
      </c>
      <c r="D37" s="112" t="s">
        <v>152</v>
      </c>
      <c r="E37" s="112" t="s">
        <v>149</v>
      </c>
      <c r="F37" s="113">
        <f>F38</f>
        <v>30</v>
      </c>
    </row>
    <row r="38" spans="1:6" ht="22.5" customHeight="1" x14ac:dyDescent="0.25">
      <c r="A38" s="110" t="s">
        <v>119</v>
      </c>
      <c r="B38" s="112" t="s">
        <v>92</v>
      </c>
      <c r="C38" s="112" t="s">
        <v>176</v>
      </c>
      <c r="D38" s="112" t="s">
        <v>152</v>
      </c>
      <c r="E38" s="112" t="s">
        <v>178</v>
      </c>
      <c r="F38" s="113">
        <v>30</v>
      </c>
    </row>
    <row r="39" spans="1:6" ht="22.5" customHeight="1" x14ac:dyDescent="0.25">
      <c r="A39" s="110" t="s">
        <v>232</v>
      </c>
      <c r="B39" s="112" t="s">
        <v>92</v>
      </c>
      <c r="C39" s="112" t="s">
        <v>128</v>
      </c>
      <c r="D39" s="112" t="s">
        <v>233</v>
      </c>
      <c r="E39" s="112" t="s">
        <v>120</v>
      </c>
      <c r="F39" s="113">
        <v>1</v>
      </c>
    </row>
    <row r="40" spans="1:6" x14ac:dyDescent="0.25">
      <c r="A40" s="111" t="s">
        <v>134</v>
      </c>
      <c r="B40" s="114"/>
      <c r="C40" s="114"/>
      <c r="D40" s="114"/>
      <c r="E40" s="114" t="s">
        <v>94</v>
      </c>
      <c r="F40" s="115">
        <f>F41+F44</f>
        <v>107.1</v>
      </c>
    </row>
    <row r="41" spans="1:6" ht="48" x14ac:dyDescent="0.25">
      <c r="A41" s="110" t="s">
        <v>136</v>
      </c>
      <c r="B41" s="112" t="s">
        <v>135</v>
      </c>
      <c r="C41" s="112" t="s">
        <v>96</v>
      </c>
      <c r="D41" s="112" t="s">
        <v>137</v>
      </c>
      <c r="E41" s="112" t="s">
        <v>103</v>
      </c>
      <c r="F41" s="113">
        <f>F42+F43</f>
        <v>101.1</v>
      </c>
    </row>
    <row r="42" spans="1:6" ht="24" x14ac:dyDescent="0.25">
      <c r="A42" s="110" t="s">
        <v>131</v>
      </c>
      <c r="B42" s="112" t="s">
        <v>135</v>
      </c>
      <c r="C42" s="112" t="s">
        <v>96</v>
      </c>
      <c r="D42" s="112" t="s">
        <v>137</v>
      </c>
      <c r="E42" s="112" t="s">
        <v>138</v>
      </c>
      <c r="F42" s="113">
        <v>78</v>
      </c>
    </row>
    <row r="43" spans="1:6" x14ac:dyDescent="0.25">
      <c r="A43" s="110" t="s">
        <v>108</v>
      </c>
      <c r="B43" s="112" t="s">
        <v>135</v>
      </c>
      <c r="C43" s="112" t="s">
        <v>96</v>
      </c>
      <c r="D43" s="112" t="s">
        <v>137</v>
      </c>
      <c r="E43" s="112" t="s">
        <v>139</v>
      </c>
      <c r="F43" s="113">
        <v>23.1</v>
      </c>
    </row>
    <row r="44" spans="1:6" ht="24" x14ac:dyDescent="0.25">
      <c r="A44" s="110" t="s">
        <v>111</v>
      </c>
      <c r="B44" s="112" t="s">
        <v>135</v>
      </c>
      <c r="C44" s="112" t="s">
        <v>96</v>
      </c>
      <c r="D44" s="112" t="s">
        <v>137</v>
      </c>
      <c r="E44" s="112" t="s">
        <v>113</v>
      </c>
      <c r="F44" s="113">
        <f>F45</f>
        <v>6</v>
      </c>
    </row>
    <row r="45" spans="1:6" ht="24" x14ac:dyDescent="0.25">
      <c r="A45" s="110" t="s">
        <v>114</v>
      </c>
      <c r="B45" s="112" t="s">
        <v>135</v>
      </c>
      <c r="C45" s="112" t="s">
        <v>96</v>
      </c>
      <c r="D45" s="112" t="s">
        <v>137</v>
      </c>
      <c r="E45" s="112" t="s">
        <v>116</v>
      </c>
      <c r="F45" s="113">
        <f>F46</f>
        <v>6</v>
      </c>
    </row>
    <row r="46" spans="1:6" ht="36" x14ac:dyDescent="0.25">
      <c r="A46" s="110" t="s">
        <v>119</v>
      </c>
      <c r="B46" s="112" t="s">
        <v>135</v>
      </c>
      <c r="C46" s="112" t="s">
        <v>96</v>
      </c>
      <c r="D46" s="112" t="s">
        <v>137</v>
      </c>
      <c r="E46" s="112" t="s">
        <v>120</v>
      </c>
      <c r="F46" s="113">
        <v>6</v>
      </c>
    </row>
    <row r="47" spans="1:6" ht="48" x14ac:dyDescent="0.25">
      <c r="A47" s="111" t="s">
        <v>76</v>
      </c>
      <c r="B47" s="116"/>
      <c r="C47" s="116"/>
      <c r="D47" s="116"/>
      <c r="E47" s="114" t="s">
        <v>94</v>
      </c>
      <c r="F47" s="115">
        <v>16</v>
      </c>
    </row>
    <row r="48" spans="1:6" ht="24" x14ac:dyDescent="0.25">
      <c r="A48" s="110" t="s">
        <v>111</v>
      </c>
      <c r="B48" s="117" t="s">
        <v>96</v>
      </c>
      <c r="C48" s="117" t="s">
        <v>143</v>
      </c>
      <c r="D48" s="117" t="s">
        <v>145</v>
      </c>
      <c r="E48" s="112" t="s">
        <v>94</v>
      </c>
      <c r="F48" s="113">
        <v>16</v>
      </c>
    </row>
    <row r="49" spans="1:6" ht="24" x14ac:dyDescent="0.25">
      <c r="A49" s="110" t="s">
        <v>114</v>
      </c>
      <c r="B49" s="117" t="s">
        <v>96</v>
      </c>
      <c r="C49" s="117" t="s">
        <v>143</v>
      </c>
      <c r="D49" s="117" t="s">
        <v>77</v>
      </c>
      <c r="E49" s="112" t="s">
        <v>116</v>
      </c>
      <c r="F49" s="113">
        <v>16</v>
      </c>
    </row>
    <row r="50" spans="1:6" ht="36" x14ac:dyDescent="0.25">
      <c r="A50" s="110" t="s">
        <v>119</v>
      </c>
      <c r="B50" s="117" t="s">
        <v>96</v>
      </c>
      <c r="C50" s="117" t="s">
        <v>143</v>
      </c>
      <c r="D50" s="117" t="s">
        <v>77</v>
      </c>
      <c r="E50" s="112" t="s">
        <v>120</v>
      </c>
      <c r="F50" s="113">
        <v>16</v>
      </c>
    </row>
    <row r="51" spans="1:6" ht="44.25" customHeight="1" x14ac:dyDescent="0.25">
      <c r="A51" s="111" t="s">
        <v>78</v>
      </c>
      <c r="B51" s="116"/>
      <c r="C51" s="116"/>
      <c r="D51" s="116"/>
      <c r="E51" s="114" t="s">
        <v>94</v>
      </c>
      <c r="F51" s="115">
        <f>F52</f>
        <v>134</v>
      </c>
    </row>
    <row r="52" spans="1:6" ht="24" x14ac:dyDescent="0.25">
      <c r="A52" s="110" t="s">
        <v>111</v>
      </c>
      <c r="B52" s="117" t="s">
        <v>141</v>
      </c>
      <c r="C52" s="117" t="s">
        <v>96</v>
      </c>
      <c r="D52" s="117" t="s">
        <v>144</v>
      </c>
      <c r="E52" s="112" t="s">
        <v>94</v>
      </c>
      <c r="F52" s="113">
        <f>F53</f>
        <v>134</v>
      </c>
    </row>
    <row r="53" spans="1:6" ht="24" x14ac:dyDescent="0.25">
      <c r="A53" s="110" t="s">
        <v>114</v>
      </c>
      <c r="B53" s="117" t="s">
        <v>141</v>
      </c>
      <c r="C53" s="117" t="s">
        <v>96</v>
      </c>
      <c r="D53" s="117" t="s">
        <v>79</v>
      </c>
      <c r="E53" s="112" t="s">
        <v>116</v>
      </c>
      <c r="F53" s="113">
        <f>F54+F55</f>
        <v>134</v>
      </c>
    </row>
    <row r="54" spans="1:6" ht="36" x14ac:dyDescent="0.25">
      <c r="A54" s="110" t="s">
        <v>119</v>
      </c>
      <c r="B54" s="117" t="s">
        <v>141</v>
      </c>
      <c r="C54" s="117" t="s">
        <v>96</v>
      </c>
      <c r="D54" s="117" t="s">
        <v>79</v>
      </c>
      <c r="E54" s="112" t="s">
        <v>120</v>
      </c>
      <c r="F54" s="113">
        <v>84</v>
      </c>
    </row>
    <row r="55" spans="1:6" ht="24" x14ac:dyDescent="0.25">
      <c r="A55" s="166" t="s">
        <v>266</v>
      </c>
      <c r="B55" s="117" t="s">
        <v>141</v>
      </c>
      <c r="C55" s="117" t="s">
        <v>96</v>
      </c>
      <c r="D55" s="117" t="s">
        <v>79</v>
      </c>
      <c r="E55" s="112" t="s">
        <v>265</v>
      </c>
      <c r="F55" s="113">
        <v>50</v>
      </c>
    </row>
    <row r="56" spans="1:6" x14ac:dyDescent="0.25">
      <c r="A56" s="60" t="s">
        <v>147</v>
      </c>
      <c r="B56" s="112"/>
      <c r="C56" s="112"/>
      <c r="D56" s="112"/>
      <c r="E56" s="112"/>
      <c r="F56" s="113">
        <f>F18+F35+F40+F47+F51+F39</f>
        <v>2839.6</v>
      </c>
    </row>
  </sheetData>
  <mergeCells count="17">
    <mergeCell ref="F15:F16"/>
    <mergeCell ref="C8:F8"/>
    <mergeCell ref="A9:F9"/>
    <mergeCell ref="A10:F10"/>
    <mergeCell ref="A11:F11"/>
    <mergeCell ref="A13:F13"/>
    <mergeCell ref="B15:B16"/>
    <mergeCell ref="C15:C16"/>
    <mergeCell ref="D15:D16"/>
    <mergeCell ref="E15:E16"/>
    <mergeCell ref="B7:F7"/>
    <mergeCell ref="B1:F1"/>
    <mergeCell ref="B2:F2"/>
    <mergeCell ref="B3:F3"/>
    <mergeCell ref="B4:F4"/>
    <mergeCell ref="B5:F5"/>
    <mergeCell ref="B6:F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topLeftCell="A57" zoomScaleNormal="100" workbookViewId="0">
      <selection activeCell="A60" sqref="A60"/>
    </sheetView>
  </sheetViews>
  <sheetFormatPr defaultRowHeight="15" x14ac:dyDescent="0.25"/>
  <cols>
    <col min="1" max="1" width="29.42578125" customWidth="1"/>
    <col min="4" max="4" width="12.5703125" customWidth="1"/>
    <col min="6" max="6" width="8.28515625" customWidth="1"/>
    <col min="7" max="7" width="9.140625" customWidth="1"/>
  </cols>
  <sheetData>
    <row r="1" spans="1:7" x14ac:dyDescent="0.25">
      <c r="A1" s="102"/>
      <c r="B1" s="103"/>
      <c r="C1" s="103"/>
      <c r="D1" s="191" t="s">
        <v>267</v>
      </c>
      <c r="E1" s="191"/>
      <c r="F1" s="191"/>
      <c r="G1" s="191"/>
    </row>
    <row r="2" spans="1:7" x14ac:dyDescent="0.25">
      <c r="A2" s="102"/>
      <c r="B2" s="103"/>
      <c r="C2" s="191" t="s">
        <v>83</v>
      </c>
      <c r="D2" s="191"/>
      <c r="E2" s="191"/>
      <c r="F2" s="191"/>
      <c r="G2" s="191"/>
    </row>
    <row r="3" spans="1:7" ht="15" customHeight="1" x14ac:dyDescent="0.25">
      <c r="A3" s="104"/>
      <c r="B3" s="105"/>
      <c r="C3" s="192" t="s">
        <v>84</v>
      </c>
      <c r="D3" s="192"/>
      <c r="E3" s="192"/>
      <c r="F3" s="192"/>
      <c r="G3" s="192"/>
    </row>
    <row r="4" spans="1:7" x14ac:dyDescent="0.25">
      <c r="A4" s="102"/>
      <c r="B4" s="191" t="s">
        <v>85</v>
      </c>
      <c r="C4" s="191"/>
      <c r="D4" s="191"/>
      <c r="E4" s="191"/>
      <c r="F4" s="191"/>
      <c r="G4" s="191"/>
    </row>
    <row r="5" spans="1:7" x14ac:dyDescent="0.25">
      <c r="A5" s="103"/>
      <c r="B5" s="103"/>
      <c r="C5" s="191" t="s">
        <v>254</v>
      </c>
      <c r="D5" s="191"/>
      <c r="E5" s="191"/>
      <c r="F5" s="191"/>
      <c r="G5" s="191"/>
    </row>
    <row r="6" spans="1:7" x14ac:dyDescent="0.25">
      <c r="A6" s="102"/>
      <c r="B6" s="103"/>
      <c r="C6" s="191" t="s">
        <v>262</v>
      </c>
      <c r="D6" s="191"/>
      <c r="E6" s="191"/>
      <c r="F6" s="191"/>
      <c r="G6" s="191"/>
    </row>
    <row r="7" spans="1:7" x14ac:dyDescent="0.25">
      <c r="A7" s="103"/>
      <c r="B7" s="103"/>
      <c r="C7" s="191" t="s">
        <v>268</v>
      </c>
      <c r="D7" s="191"/>
      <c r="E7" s="191"/>
      <c r="F7" s="191"/>
      <c r="G7" s="191"/>
    </row>
    <row r="8" spans="1:7" x14ac:dyDescent="0.25">
      <c r="A8" s="103"/>
      <c r="B8" s="103"/>
      <c r="C8" s="106"/>
      <c r="D8" s="106"/>
      <c r="E8" s="106"/>
      <c r="F8" s="106"/>
      <c r="G8" s="106"/>
    </row>
    <row r="9" spans="1:7" ht="15.75" x14ac:dyDescent="0.25">
      <c r="A9" s="200"/>
      <c r="B9" s="200"/>
      <c r="C9" s="200"/>
      <c r="D9" s="200"/>
      <c r="E9" s="200"/>
      <c r="F9" s="200"/>
      <c r="G9" s="70"/>
    </row>
    <row r="10" spans="1:7" ht="15.75" x14ac:dyDescent="0.25">
      <c r="A10" s="107"/>
      <c r="B10" s="107"/>
      <c r="C10" s="107"/>
      <c r="D10" s="107"/>
      <c r="E10" s="107"/>
      <c r="F10" s="107"/>
      <c r="G10" s="70"/>
    </row>
    <row r="11" spans="1:7" x14ac:dyDescent="0.25">
      <c r="A11" s="195" t="s">
        <v>66</v>
      </c>
      <c r="B11" s="195"/>
      <c r="C11" s="195"/>
      <c r="D11" s="195"/>
      <c r="E11" s="195"/>
      <c r="F11" s="195"/>
      <c r="G11" s="70"/>
    </row>
    <row r="12" spans="1:7" x14ac:dyDescent="0.25">
      <c r="A12" s="195" t="s">
        <v>86</v>
      </c>
      <c r="B12" s="195"/>
      <c r="C12" s="195"/>
      <c r="D12" s="195"/>
      <c r="E12" s="195"/>
      <c r="F12" s="195"/>
      <c r="G12" s="195"/>
    </row>
    <row r="13" spans="1:7" ht="16.5" customHeight="1" x14ac:dyDescent="0.25">
      <c r="A13" s="195" t="s">
        <v>227</v>
      </c>
      <c r="B13" s="195"/>
      <c r="C13" s="195"/>
      <c r="D13" s="195"/>
      <c r="E13" s="195"/>
      <c r="F13" s="195"/>
      <c r="G13" s="195"/>
    </row>
    <row r="14" spans="1:7" ht="17.25" customHeight="1" x14ac:dyDescent="0.25">
      <c r="A14" s="195" t="s">
        <v>269</v>
      </c>
      <c r="B14" s="195"/>
      <c r="C14" s="195"/>
      <c r="D14" s="195"/>
      <c r="E14" s="195"/>
      <c r="F14" s="195"/>
      <c r="G14" s="195"/>
    </row>
    <row r="15" spans="1:7" ht="17.25" customHeight="1" x14ac:dyDescent="0.25">
      <c r="A15" s="108"/>
      <c r="B15" s="108"/>
      <c r="C15" s="108"/>
      <c r="D15" s="108"/>
      <c r="E15" s="108"/>
      <c r="F15" s="108"/>
      <c r="G15" s="108"/>
    </row>
    <row r="16" spans="1:7" ht="15" customHeight="1" x14ac:dyDescent="0.25">
      <c r="A16" s="199" t="s">
        <v>220</v>
      </c>
      <c r="B16" s="199" t="s">
        <v>87</v>
      </c>
      <c r="C16" s="199" t="s">
        <v>88</v>
      </c>
      <c r="D16" s="199" t="s">
        <v>72</v>
      </c>
      <c r="E16" s="199" t="s">
        <v>73</v>
      </c>
      <c r="F16" s="199" t="s">
        <v>240</v>
      </c>
      <c r="G16" s="199" t="s">
        <v>270</v>
      </c>
    </row>
    <row r="17" spans="1:8" ht="25.5" customHeight="1" x14ac:dyDescent="0.25">
      <c r="A17" s="199"/>
      <c r="B17" s="199"/>
      <c r="C17" s="199"/>
      <c r="D17" s="199"/>
      <c r="E17" s="199"/>
      <c r="F17" s="199"/>
      <c r="G17" s="199"/>
    </row>
    <row r="18" spans="1:8" x14ac:dyDescent="0.25">
      <c r="A18" s="61">
        <v>1</v>
      </c>
      <c r="B18" s="61">
        <v>2</v>
      </c>
      <c r="C18" s="61">
        <v>3</v>
      </c>
      <c r="D18" s="61">
        <v>4</v>
      </c>
      <c r="E18" s="61">
        <v>5</v>
      </c>
      <c r="F18" s="61">
        <v>6</v>
      </c>
      <c r="G18" s="101"/>
    </row>
    <row r="19" spans="1:8" ht="28.5" customHeight="1" x14ac:dyDescent="0.25">
      <c r="A19" s="91" t="s">
        <v>91</v>
      </c>
      <c r="B19" s="96"/>
      <c r="C19" s="96"/>
      <c r="D19" s="96"/>
      <c r="E19" s="96"/>
      <c r="F19" s="97">
        <f>F20+F23</f>
        <v>2373.09</v>
      </c>
      <c r="G19" s="97">
        <f>G20+G23</f>
        <v>2360.75</v>
      </c>
    </row>
    <row r="20" spans="1:8" ht="36.75" customHeight="1" x14ac:dyDescent="0.25">
      <c r="A20" s="198" t="s">
        <v>95</v>
      </c>
      <c r="B20" s="131" t="s">
        <v>92</v>
      </c>
      <c r="C20" s="131" t="s">
        <v>96</v>
      </c>
      <c r="D20" s="131" t="s">
        <v>97</v>
      </c>
      <c r="E20" s="131" t="s">
        <v>98</v>
      </c>
      <c r="F20" s="132">
        <v>67</v>
      </c>
      <c r="G20" s="132">
        <v>67</v>
      </c>
    </row>
    <row r="21" spans="1:8" ht="15.75" customHeight="1" x14ac:dyDescent="0.25">
      <c r="A21" s="198"/>
      <c r="B21" s="133"/>
      <c r="C21" s="133"/>
      <c r="D21" s="133"/>
      <c r="E21" s="133"/>
      <c r="F21" s="134"/>
      <c r="G21" s="134"/>
    </row>
    <row r="22" spans="1:8" ht="15" customHeight="1" x14ac:dyDescent="0.25">
      <c r="A22" s="198"/>
      <c r="B22" s="135"/>
      <c r="C22" s="135"/>
      <c r="D22" s="135"/>
      <c r="E22" s="135"/>
      <c r="F22" s="136"/>
      <c r="G22" s="136"/>
    </row>
    <row r="23" spans="1:8" ht="30.75" customHeight="1" x14ac:dyDescent="0.25">
      <c r="A23" s="198" t="s">
        <v>99</v>
      </c>
      <c r="B23" s="131"/>
      <c r="C23" s="131"/>
      <c r="D23" s="131"/>
      <c r="E23" s="131" t="s">
        <v>94</v>
      </c>
      <c r="F23" s="132">
        <f>F27+F31+F36+F39</f>
        <v>2306.09</v>
      </c>
      <c r="G23" s="132">
        <f>G27+G31+G36+G39</f>
        <v>2293.75</v>
      </c>
    </row>
    <row r="24" spans="1:8" ht="14.25" customHeight="1" x14ac:dyDescent="0.25">
      <c r="A24" s="198"/>
      <c r="B24" s="133"/>
      <c r="C24" s="133"/>
      <c r="D24" s="133"/>
      <c r="E24" s="133"/>
      <c r="F24" s="134"/>
      <c r="G24" s="134"/>
    </row>
    <row r="25" spans="1:8" ht="11.25" customHeight="1" x14ac:dyDescent="0.25">
      <c r="A25" s="198"/>
      <c r="B25" s="133"/>
      <c r="C25" s="133"/>
      <c r="D25" s="133"/>
      <c r="E25" s="133"/>
      <c r="F25" s="134"/>
      <c r="G25" s="134"/>
    </row>
    <row r="26" spans="1:8" ht="12.75" customHeight="1" x14ac:dyDescent="0.25">
      <c r="A26" s="198"/>
      <c r="B26" s="135"/>
      <c r="C26" s="135"/>
      <c r="D26" s="135"/>
      <c r="E26" s="135"/>
      <c r="F26" s="136"/>
      <c r="G26" s="136"/>
    </row>
    <row r="27" spans="1:8" ht="39" customHeight="1" x14ac:dyDescent="0.25">
      <c r="A27" s="91" t="s">
        <v>101</v>
      </c>
      <c r="B27" s="137" t="s">
        <v>92</v>
      </c>
      <c r="C27" s="137" t="s">
        <v>100</v>
      </c>
      <c r="D27" s="137" t="s">
        <v>102</v>
      </c>
      <c r="E27" s="137" t="s">
        <v>103</v>
      </c>
      <c r="F27" s="138">
        <f>F28+F30+F29</f>
        <v>1427.8999999999999</v>
      </c>
      <c r="G27" s="138">
        <f>G28+G30+G29</f>
        <v>1378.6</v>
      </c>
    </row>
    <row r="28" spans="1:8" ht="36" customHeight="1" x14ac:dyDescent="0.25">
      <c r="A28" s="91" t="s">
        <v>101</v>
      </c>
      <c r="B28" s="139" t="s">
        <v>92</v>
      </c>
      <c r="C28" s="139" t="s">
        <v>100</v>
      </c>
      <c r="D28" s="139" t="s">
        <v>104</v>
      </c>
      <c r="E28" s="139" t="s">
        <v>105</v>
      </c>
      <c r="F28" s="140">
        <v>1106.5999999999999</v>
      </c>
      <c r="G28" s="140">
        <v>1057.3</v>
      </c>
    </row>
    <row r="29" spans="1:8" ht="36.75" customHeight="1" x14ac:dyDescent="0.25">
      <c r="A29" s="91" t="s">
        <v>106</v>
      </c>
      <c r="B29" s="139" t="s">
        <v>92</v>
      </c>
      <c r="C29" s="139" t="s">
        <v>100</v>
      </c>
      <c r="D29" s="139" t="s">
        <v>104</v>
      </c>
      <c r="E29" s="139" t="s">
        <v>107</v>
      </c>
      <c r="F29" s="140">
        <v>0</v>
      </c>
      <c r="G29" s="140">
        <v>0</v>
      </c>
    </row>
    <row r="30" spans="1:8" ht="29.25" customHeight="1" x14ac:dyDescent="0.25">
      <c r="A30" s="91" t="s">
        <v>108</v>
      </c>
      <c r="B30" s="139" t="s">
        <v>92</v>
      </c>
      <c r="C30" s="139" t="s">
        <v>100</v>
      </c>
      <c r="D30" s="139" t="s">
        <v>109</v>
      </c>
      <c r="E30" s="139" t="s">
        <v>110</v>
      </c>
      <c r="F30" s="140">
        <v>321.3</v>
      </c>
      <c r="G30" s="140">
        <v>321.3</v>
      </c>
    </row>
    <row r="31" spans="1:8" ht="42.75" customHeight="1" x14ac:dyDescent="0.25">
      <c r="A31" s="91" t="s">
        <v>111</v>
      </c>
      <c r="B31" s="139" t="s">
        <v>92</v>
      </c>
      <c r="C31" s="139" t="s">
        <v>100</v>
      </c>
      <c r="D31" s="139" t="s">
        <v>112</v>
      </c>
      <c r="E31" s="139" t="s">
        <v>113</v>
      </c>
      <c r="F31" s="140">
        <f>F32</f>
        <v>141.39000000000001</v>
      </c>
      <c r="G31" s="140">
        <f t="shared" ref="G31" si="0">G32</f>
        <v>178.35</v>
      </c>
      <c r="H31" s="100"/>
    </row>
    <row r="32" spans="1:8" ht="37.5" customHeight="1" x14ac:dyDescent="0.25">
      <c r="A32" s="91" t="s">
        <v>114</v>
      </c>
      <c r="B32" s="139" t="s">
        <v>92</v>
      </c>
      <c r="C32" s="139" t="s">
        <v>100</v>
      </c>
      <c r="D32" s="139" t="s">
        <v>115</v>
      </c>
      <c r="E32" s="139" t="s">
        <v>116</v>
      </c>
      <c r="F32" s="140">
        <f>F33+F34+F35</f>
        <v>141.39000000000001</v>
      </c>
      <c r="G32" s="140">
        <f>G33+G34+G35</f>
        <v>178.35</v>
      </c>
    </row>
    <row r="33" spans="1:7" ht="24.75" customHeight="1" x14ac:dyDescent="0.25">
      <c r="A33" s="91" t="s">
        <v>117</v>
      </c>
      <c r="B33" s="139" t="s">
        <v>92</v>
      </c>
      <c r="C33" s="139" t="s">
        <v>100</v>
      </c>
      <c r="D33" s="139" t="s">
        <v>241</v>
      </c>
      <c r="E33" s="139" t="s">
        <v>118</v>
      </c>
      <c r="F33" s="140">
        <v>79.290000000000006</v>
      </c>
      <c r="G33" s="140">
        <v>126.25</v>
      </c>
    </row>
    <row r="34" spans="1:7" ht="41.25" customHeight="1" x14ac:dyDescent="0.25">
      <c r="A34" s="91" t="s">
        <v>119</v>
      </c>
      <c r="B34" s="139" t="s">
        <v>92</v>
      </c>
      <c r="C34" s="139" t="s">
        <v>100</v>
      </c>
      <c r="D34" s="139" t="s">
        <v>112</v>
      </c>
      <c r="E34" s="139" t="s">
        <v>120</v>
      </c>
      <c r="F34" s="140">
        <v>53.1</v>
      </c>
      <c r="G34" s="140">
        <v>42.6</v>
      </c>
    </row>
    <row r="35" spans="1:7" ht="41.25" customHeight="1" x14ac:dyDescent="0.25">
      <c r="A35" s="165" t="s">
        <v>266</v>
      </c>
      <c r="B35" s="139" t="s">
        <v>92</v>
      </c>
      <c r="C35" s="139" t="s">
        <v>100</v>
      </c>
      <c r="D35" s="139" t="s">
        <v>236</v>
      </c>
      <c r="E35" s="139" t="s">
        <v>265</v>
      </c>
      <c r="F35" s="140">
        <v>9</v>
      </c>
      <c r="G35" s="140">
        <v>9.5</v>
      </c>
    </row>
    <row r="36" spans="1:7" ht="30" customHeight="1" x14ac:dyDescent="0.25">
      <c r="A36" s="91" t="s">
        <v>121</v>
      </c>
      <c r="B36" s="139" t="s">
        <v>92</v>
      </c>
      <c r="C36" s="139" t="s">
        <v>100</v>
      </c>
      <c r="D36" s="139" t="s">
        <v>112</v>
      </c>
      <c r="E36" s="139" t="s">
        <v>122</v>
      </c>
      <c r="F36" s="140">
        <f>F37+F38</f>
        <v>5</v>
      </c>
      <c r="G36" s="140">
        <f>G37+G38</f>
        <v>5</v>
      </c>
    </row>
    <row r="37" spans="1:7" ht="15.75" customHeight="1" x14ac:dyDescent="0.25">
      <c r="A37" s="91" t="s">
        <v>123</v>
      </c>
      <c r="B37" s="139" t="s">
        <v>92</v>
      </c>
      <c r="C37" s="139" t="s">
        <v>100</v>
      </c>
      <c r="D37" s="139" t="s">
        <v>112</v>
      </c>
      <c r="E37" s="139" t="s">
        <v>124</v>
      </c>
      <c r="F37" s="140">
        <v>0</v>
      </c>
      <c r="G37" s="140">
        <v>0</v>
      </c>
    </row>
    <row r="38" spans="1:7" ht="15.75" customHeight="1" x14ac:dyDescent="0.25">
      <c r="A38" s="91" t="s">
        <v>125</v>
      </c>
      <c r="B38" s="139" t="s">
        <v>92</v>
      </c>
      <c r="C38" s="139" t="s">
        <v>100</v>
      </c>
      <c r="D38" s="139" t="s">
        <v>112</v>
      </c>
      <c r="E38" s="139" t="s">
        <v>126</v>
      </c>
      <c r="F38" s="140">
        <v>5</v>
      </c>
      <c r="G38" s="140">
        <v>5</v>
      </c>
    </row>
    <row r="39" spans="1:7" ht="18.75" customHeight="1" x14ac:dyDescent="0.25">
      <c r="A39" s="90" t="s">
        <v>130</v>
      </c>
      <c r="B39" s="137"/>
      <c r="C39" s="137"/>
      <c r="D39" s="137"/>
      <c r="E39" s="137" t="s">
        <v>94</v>
      </c>
      <c r="F39" s="138">
        <f>F40</f>
        <v>731.8</v>
      </c>
      <c r="G39" s="138">
        <f>G40</f>
        <v>731.8</v>
      </c>
    </row>
    <row r="40" spans="1:7" ht="38.25" customHeight="1" x14ac:dyDescent="0.25">
      <c r="A40" s="91" t="s">
        <v>131</v>
      </c>
      <c r="B40" s="139" t="s">
        <v>92</v>
      </c>
      <c r="C40" s="139" t="s">
        <v>100</v>
      </c>
      <c r="D40" s="139" t="s">
        <v>132</v>
      </c>
      <c r="E40" s="139" t="s">
        <v>103</v>
      </c>
      <c r="F40" s="140">
        <f>F41+F42</f>
        <v>731.8</v>
      </c>
      <c r="G40" s="140">
        <f>G41+G42</f>
        <v>731.8</v>
      </c>
    </row>
    <row r="41" spans="1:7" ht="42.75" customHeight="1" x14ac:dyDescent="0.25">
      <c r="A41" s="91" t="s">
        <v>131</v>
      </c>
      <c r="B41" s="139" t="s">
        <v>92</v>
      </c>
      <c r="C41" s="139" t="s">
        <v>100</v>
      </c>
      <c r="D41" s="139" t="s">
        <v>133</v>
      </c>
      <c r="E41" s="139" t="s">
        <v>105</v>
      </c>
      <c r="F41" s="140">
        <v>584.6</v>
      </c>
      <c r="G41" s="140">
        <v>584.6</v>
      </c>
    </row>
    <row r="42" spans="1:7" ht="25.5" customHeight="1" x14ac:dyDescent="0.25">
      <c r="A42" s="91" t="s">
        <v>108</v>
      </c>
      <c r="B42" s="139" t="s">
        <v>92</v>
      </c>
      <c r="C42" s="139" t="s">
        <v>100</v>
      </c>
      <c r="D42" s="139" t="s">
        <v>133</v>
      </c>
      <c r="E42" s="139" t="s">
        <v>110</v>
      </c>
      <c r="F42" s="140">
        <v>147.19999999999999</v>
      </c>
      <c r="G42" s="140">
        <v>147.19999999999999</v>
      </c>
    </row>
    <row r="43" spans="1:7" ht="25.5" customHeight="1" x14ac:dyDescent="0.25">
      <c r="A43" s="99" t="s">
        <v>140</v>
      </c>
      <c r="B43" s="137"/>
      <c r="C43" s="137"/>
      <c r="D43" s="141"/>
      <c r="E43" s="137" t="s">
        <v>94</v>
      </c>
      <c r="F43" s="138">
        <f>F44</f>
        <v>30</v>
      </c>
      <c r="G43" s="138">
        <f t="shared" ref="G43" si="1">G44</f>
        <v>30</v>
      </c>
    </row>
    <row r="44" spans="1:7" ht="25.5" customHeight="1" x14ac:dyDescent="0.25">
      <c r="A44" s="130" t="s">
        <v>111</v>
      </c>
      <c r="B44" s="139" t="s">
        <v>92</v>
      </c>
      <c r="C44" s="139" t="s">
        <v>176</v>
      </c>
      <c r="D44" s="139" t="s">
        <v>142</v>
      </c>
      <c r="E44" s="139" t="s">
        <v>113</v>
      </c>
      <c r="F44" s="140">
        <f>F45</f>
        <v>30</v>
      </c>
      <c r="G44" s="140">
        <f>G45</f>
        <v>30</v>
      </c>
    </row>
    <row r="45" spans="1:7" ht="25.5" customHeight="1" x14ac:dyDescent="0.25">
      <c r="A45" s="130" t="s">
        <v>114</v>
      </c>
      <c r="B45" s="139" t="s">
        <v>92</v>
      </c>
      <c r="C45" s="139" t="s">
        <v>176</v>
      </c>
      <c r="D45" s="139" t="s">
        <v>142</v>
      </c>
      <c r="E45" s="139" t="s">
        <v>149</v>
      </c>
      <c r="F45" s="140">
        <v>30</v>
      </c>
      <c r="G45" s="140">
        <v>30</v>
      </c>
    </row>
    <row r="46" spans="1:7" ht="25.5" customHeight="1" x14ac:dyDescent="0.25">
      <c r="A46" s="130" t="s">
        <v>119</v>
      </c>
      <c r="B46" s="139" t="s">
        <v>92</v>
      </c>
      <c r="C46" s="139" t="s">
        <v>176</v>
      </c>
      <c r="D46" s="139" t="s">
        <v>142</v>
      </c>
      <c r="E46" s="139" t="s">
        <v>178</v>
      </c>
      <c r="F46" s="140">
        <v>30</v>
      </c>
      <c r="G46" s="140">
        <v>30</v>
      </c>
    </row>
    <row r="47" spans="1:7" ht="25.5" customHeight="1" x14ac:dyDescent="0.25">
      <c r="A47" s="130" t="s">
        <v>127</v>
      </c>
      <c r="B47" s="139" t="s">
        <v>92</v>
      </c>
      <c r="C47" s="139" t="s">
        <v>128</v>
      </c>
      <c r="D47" s="139" t="s">
        <v>129</v>
      </c>
      <c r="E47" s="139" t="s">
        <v>120</v>
      </c>
      <c r="F47" s="140">
        <v>1</v>
      </c>
      <c r="G47" s="140">
        <v>1</v>
      </c>
    </row>
    <row r="48" spans="1:7" x14ac:dyDescent="0.25">
      <c r="A48" s="98" t="s">
        <v>134</v>
      </c>
      <c r="B48" s="141"/>
      <c r="C48" s="141"/>
      <c r="D48" s="141"/>
      <c r="E48" s="141" t="s">
        <v>94</v>
      </c>
      <c r="F48" s="142">
        <f>F49+F52</f>
        <v>111</v>
      </c>
      <c r="G48" s="142">
        <f>G49+G52</f>
        <v>115</v>
      </c>
    </row>
    <row r="49" spans="1:7" ht="63.75" x14ac:dyDescent="0.25">
      <c r="A49" s="91" t="s">
        <v>136</v>
      </c>
      <c r="B49" s="139" t="s">
        <v>135</v>
      </c>
      <c r="C49" s="139" t="s">
        <v>96</v>
      </c>
      <c r="D49" s="141" t="s">
        <v>137</v>
      </c>
      <c r="E49" s="139" t="s">
        <v>103</v>
      </c>
      <c r="F49" s="140">
        <f>F50+F51</f>
        <v>105</v>
      </c>
      <c r="G49" s="140">
        <f>G50+G51</f>
        <v>109</v>
      </c>
    </row>
    <row r="50" spans="1:7" ht="38.25" x14ac:dyDescent="0.25">
      <c r="A50" s="91" t="s">
        <v>131</v>
      </c>
      <c r="B50" s="139" t="s">
        <v>135</v>
      </c>
      <c r="C50" s="139" t="s">
        <v>96</v>
      </c>
      <c r="D50" s="141" t="s">
        <v>137</v>
      </c>
      <c r="E50" s="139" t="s">
        <v>138</v>
      </c>
      <c r="F50" s="140">
        <v>81.900000000000006</v>
      </c>
      <c r="G50" s="140">
        <v>85.9</v>
      </c>
    </row>
    <row r="51" spans="1:7" ht="25.5" x14ac:dyDescent="0.25">
      <c r="A51" s="91" t="s">
        <v>108</v>
      </c>
      <c r="B51" s="139" t="s">
        <v>135</v>
      </c>
      <c r="C51" s="139" t="s">
        <v>96</v>
      </c>
      <c r="D51" s="141" t="s">
        <v>137</v>
      </c>
      <c r="E51" s="139" t="s">
        <v>139</v>
      </c>
      <c r="F51" s="140">
        <v>23.1</v>
      </c>
      <c r="G51" s="140">
        <v>23.1</v>
      </c>
    </row>
    <row r="52" spans="1:7" ht="38.25" x14ac:dyDescent="0.25">
      <c r="A52" s="91" t="s">
        <v>111</v>
      </c>
      <c r="B52" s="139" t="s">
        <v>135</v>
      </c>
      <c r="C52" s="139" t="s">
        <v>96</v>
      </c>
      <c r="D52" s="141" t="s">
        <v>137</v>
      </c>
      <c r="E52" s="139" t="s">
        <v>113</v>
      </c>
      <c r="F52" s="140">
        <f>F53</f>
        <v>6</v>
      </c>
      <c r="G52" s="140">
        <f>G53</f>
        <v>6</v>
      </c>
    </row>
    <row r="53" spans="1:7" ht="51" x14ac:dyDescent="0.25">
      <c r="A53" s="91" t="s">
        <v>114</v>
      </c>
      <c r="B53" s="139" t="s">
        <v>135</v>
      </c>
      <c r="C53" s="139" t="s">
        <v>96</v>
      </c>
      <c r="D53" s="141" t="s">
        <v>137</v>
      </c>
      <c r="E53" s="139" t="s">
        <v>116</v>
      </c>
      <c r="F53" s="140">
        <f>F54</f>
        <v>6</v>
      </c>
      <c r="G53" s="140">
        <f>G54</f>
        <v>6</v>
      </c>
    </row>
    <row r="54" spans="1:7" ht="38.25" x14ac:dyDescent="0.25">
      <c r="A54" s="91" t="s">
        <v>119</v>
      </c>
      <c r="B54" s="139" t="s">
        <v>135</v>
      </c>
      <c r="C54" s="139" t="s">
        <v>96</v>
      </c>
      <c r="D54" s="141" t="s">
        <v>137</v>
      </c>
      <c r="E54" s="139" t="s">
        <v>120</v>
      </c>
      <c r="F54" s="140">
        <v>6</v>
      </c>
      <c r="G54" s="140">
        <v>6</v>
      </c>
    </row>
    <row r="55" spans="1:7" ht="51" x14ac:dyDescent="0.25">
      <c r="A55" s="90" t="s">
        <v>78</v>
      </c>
      <c r="B55" s="139"/>
      <c r="C55" s="139"/>
      <c r="D55" s="141"/>
      <c r="E55" s="139" t="s">
        <v>94</v>
      </c>
      <c r="F55" s="140">
        <v>97</v>
      </c>
      <c r="G55" s="140">
        <v>55</v>
      </c>
    </row>
    <row r="56" spans="1:7" ht="38.25" x14ac:dyDescent="0.25">
      <c r="A56" s="91" t="s">
        <v>111</v>
      </c>
      <c r="B56" s="139" t="s">
        <v>141</v>
      </c>
      <c r="C56" s="139" t="s">
        <v>96</v>
      </c>
      <c r="D56" s="141" t="s">
        <v>144</v>
      </c>
      <c r="E56" s="139" t="s">
        <v>94</v>
      </c>
      <c r="F56" s="140">
        <f>F57</f>
        <v>97</v>
      </c>
      <c r="G56" s="140">
        <f>G57</f>
        <v>55</v>
      </c>
    </row>
    <row r="57" spans="1:7" ht="51" x14ac:dyDescent="0.25">
      <c r="A57" s="91" t="s">
        <v>114</v>
      </c>
      <c r="B57" s="139" t="s">
        <v>141</v>
      </c>
      <c r="C57" s="139" t="s">
        <v>96</v>
      </c>
      <c r="D57" s="141" t="s">
        <v>79</v>
      </c>
      <c r="E57" s="139" t="s">
        <v>116</v>
      </c>
      <c r="F57" s="140">
        <f>F58+F59</f>
        <v>97</v>
      </c>
      <c r="G57" s="140">
        <f>G58+G59</f>
        <v>55</v>
      </c>
    </row>
    <row r="58" spans="1:7" ht="38.25" x14ac:dyDescent="0.25">
      <c r="A58" s="91" t="s">
        <v>119</v>
      </c>
      <c r="B58" s="139" t="s">
        <v>141</v>
      </c>
      <c r="C58" s="139" t="s">
        <v>96</v>
      </c>
      <c r="D58" s="141" t="s">
        <v>79</v>
      </c>
      <c r="E58" s="139" t="s">
        <v>120</v>
      </c>
      <c r="F58" s="140">
        <v>45</v>
      </c>
      <c r="G58" s="140">
        <v>0</v>
      </c>
    </row>
    <row r="59" spans="1:7" ht="38.25" x14ac:dyDescent="0.25">
      <c r="A59" s="165" t="s">
        <v>266</v>
      </c>
      <c r="B59" s="139" t="s">
        <v>141</v>
      </c>
      <c r="C59" s="139" t="s">
        <v>96</v>
      </c>
      <c r="D59" s="141" t="s">
        <v>79</v>
      </c>
      <c r="E59" s="139" t="s">
        <v>265</v>
      </c>
      <c r="F59" s="140">
        <v>52</v>
      </c>
      <c r="G59" s="140">
        <v>55</v>
      </c>
    </row>
    <row r="60" spans="1:7" ht="63.75" x14ac:dyDescent="0.25">
      <c r="A60" s="90" t="s">
        <v>76</v>
      </c>
      <c r="B60" s="139"/>
      <c r="C60" s="139"/>
      <c r="D60" s="141"/>
      <c r="E60" s="139" t="s">
        <v>94</v>
      </c>
      <c r="F60" s="140">
        <v>17</v>
      </c>
      <c r="G60" s="140">
        <v>17</v>
      </c>
    </row>
    <row r="61" spans="1:7" ht="38.25" x14ac:dyDescent="0.25">
      <c r="A61" s="91" t="s">
        <v>111</v>
      </c>
      <c r="B61" s="139" t="s">
        <v>96</v>
      </c>
      <c r="C61" s="139" t="s">
        <v>143</v>
      </c>
      <c r="D61" s="141" t="s">
        <v>145</v>
      </c>
      <c r="E61" s="139" t="s">
        <v>94</v>
      </c>
      <c r="F61" s="140">
        <v>17</v>
      </c>
      <c r="G61" s="140">
        <v>17</v>
      </c>
    </row>
    <row r="62" spans="1:7" ht="51" x14ac:dyDescent="0.25">
      <c r="A62" s="91" t="s">
        <v>114</v>
      </c>
      <c r="B62" s="139" t="s">
        <v>96</v>
      </c>
      <c r="C62" s="139" t="s">
        <v>143</v>
      </c>
      <c r="D62" s="141" t="s">
        <v>82</v>
      </c>
      <c r="E62" s="139" t="s">
        <v>116</v>
      </c>
      <c r="F62" s="140">
        <v>17</v>
      </c>
      <c r="G62" s="140">
        <v>17</v>
      </c>
    </row>
    <row r="63" spans="1:7" ht="38.25" x14ac:dyDescent="0.25">
      <c r="A63" s="91" t="s">
        <v>119</v>
      </c>
      <c r="B63" s="139" t="s">
        <v>96</v>
      </c>
      <c r="C63" s="139" t="s">
        <v>143</v>
      </c>
      <c r="D63" s="141" t="s">
        <v>77</v>
      </c>
      <c r="E63" s="139" t="s">
        <v>120</v>
      </c>
      <c r="F63" s="140">
        <v>17</v>
      </c>
      <c r="G63" s="140">
        <v>17</v>
      </c>
    </row>
    <row r="64" spans="1:7" x14ac:dyDescent="0.25">
      <c r="A64" s="91" t="s">
        <v>146</v>
      </c>
      <c r="B64" s="139"/>
      <c r="C64" s="139"/>
      <c r="D64" s="141"/>
      <c r="E64" s="139"/>
      <c r="F64" s="140">
        <v>67.41</v>
      </c>
      <c r="G64" s="140">
        <v>135.75</v>
      </c>
    </row>
    <row r="65" spans="1:7" ht="25.5" x14ac:dyDescent="0.25">
      <c r="A65" s="98" t="s">
        <v>147</v>
      </c>
      <c r="B65" s="139"/>
      <c r="C65" s="139"/>
      <c r="D65" s="141"/>
      <c r="E65" s="139"/>
      <c r="F65" s="142">
        <f>F19+F43+F48+F55+F60+F64+F47</f>
        <v>2696.5</v>
      </c>
      <c r="G65" s="142">
        <f>G19+G43+G48+G55+G60+G64+G47</f>
        <v>2714.5</v>
      </c>
    </row>
  </sheetData>
  <mergeCells count="21">
    <mergeCell ref="D1:G1"/>
    <mergeCell ref="C2:G2"/>
    <mergeCell ref="C3:G3"/>
    <mergeCell ref="B4:G4"/>
    <mergeCell ref="C6:G6"/>
    <mergeCell ref="C5:G5"/>
    <mergeCell ref="A23:A26"/>
    <mergeCell ref="B16:B17"/>
    <mergeCell ref="C16:C17"/>
    <mergeCell ref="D16:D17"/>
    <mergeCell ref="C7:G7"/>
    <mergeCell ref="A9:F9"/>
    <mergeCell ref="A12:G12"/>
    <mergeCell ref="A13:G13"/>
    <mergeCell ref="A20:A22"/>
    <mergeCell ref="E16:E17"/>
    <mergeCell ref="F16:F17"/>
    <mergeCell ref="G16:G17"/>
    <mergeCell ref="A11:F11"/>
    <mergeCell ref="A14:G14"/>
    <mergeCell ref="A16:A1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zoomScaleNormal="100" zoomScaleSheetLayoutView="130" workbookViewId="0">
      <selection sqref="A1:G1"/>
    </sheetView>
  </sheetViews>
  <sheetFormatPr defaultRowHeight="15" x14ac:dyDescent="0.25"/>
  <cols>
    <col min="1" max="1" width="23.28515625" customWidth="1"/>
    <col min="5" max="5" width="16" customWidth="1"/>
    <col min="7" max="7" width="10.85546875" customWidth="1"/>
    <col min="8" max="8" width="3.85546875" customWidth="1"/>
    <col min="9" max="9" width="6" customWidth="1"/>
  </cols>
  <sheetData>
    <row r="1" spans="1:9" x14ac:dyDescent="0.25">
      <c r="A1" s="205" t="s">
        <v>305</v>
      </c>
      <c r="B1" s="205"/>
      <c r="C1" s="205"/>
      <c r="D1" s="205"/>
      <c r="E1" s="205"/>
      <c r="F1" s="205"/>
      <c r="G1" s="205"/>
      <c r="H1" s="92"/>
      <c r="I1" s="92"/>
    </row>
    <row r="2" spans="1:9" x14ac:dyDescent="0.25">
      <c r="A2" s="205" t="s">
        <v>83</v>
      </c>
      <c r="B2" s="205"/>
      <c r="C2" s="205"/>
      <c r="D2" s="205"/>
      <c r="E2" s="205"/>
      <c r="F2" s="205"/>
      <c r="G2" s="205"/>
      <c r="H2" s="92"/>
      <c r="I2" s="92"/>
    </row>
    <row r="3" spans="1:9" x14ac:dyDescent="0.25">
      <c r="A3" s="205" t="s">
        <v>154</v>
      </c>
      <c r="B3" s="205"/>
      <c r="C3" s="205"/>
      <c r="D3" s="205"/>
      <c r="E3" s="205"/>
      <c r="F3" s="205"/>
      <c r="G3" s="205"/>
      <c r="H3" s="92"/>
      <c r="I3" s="92"/>
    </row>
    <row r="4" spans="1:9" x14ac:dyDescent="0.25">
      <c r="A4" s="205" t="s">
        <v>84</v>
      </c>
      <c r="B4" s="205"/>
      <c r="C4" s="205"/>
      <c r="D4" s="205"/>
      <c r="E4" s="205"/>
      <c r="F4" s="205"/>
      <c r="G4" s="205"/>
      <c r="H4" s="92"/>
      <c r="I4" s="92"/>
    </row>
    <row r="5" spans="1:9" x14ac:dyDescent="0.25">
      <c r="A5" s="205" t="s">
        <v>155</v>
      </c>
      <c r="B5" s="205"/>
      <c r="C5" s="205"/>
      <c r="D5" s="205"/>
      <c r="E5" s="205"/>
      <c r="F5" s="205"/>
      <c r="G5" s="205"/>
      <c r="H5" s="92"/>
      <c r="I5" s="92"/>
    </row>
    <row r="6" spans="1:9" ht="18" customHeight="1" x14ac:dyDescent="0.25">
      <c r="A6" s="201" t="s">
        <v>254</v>
      </c>
      <c r="B6" s="201"/>
      <c r="C6" s="201"/>
      <c r="D6" s="201"/>
      <c r="E6" s="201"/>
      <c r="F6" s="201"/>
      <c r="G6" s="201"/>
      <c r="H6" s="93"/>
      <c r="I6" s="93"/>
    </row>
    <row r="7" spans="1:9" ht="18" customHeight="1" x14ac:dyDescent="0.25">
      <c r="A7" s="201" t="s">
        <v>271</v>
      </c>
      <c r="B7" s="201"/>
      <c r="C7" s="201"/>
      <c r="D7" s="201"/>
      <c r="E7" s="201"/>
      <c r="F7" s="201"/>
      <c r="G7" s="201"/>
      <c r="H7" s="62"/>
      <c r="I7" s="62"/>
    </row>
    <row r="8" spans="1:9" ht="18" customHeight="1" x14ac:dyDescent="0.25">
      <c r="A8" s="88"/>
      <c r="B8" s="88"/>
      <c r="C8" s="88"/>
      <c r="D8" s="201" t="s">
        <v>272</v>
      </c>
      <c r="E8" s="201"/>
      <c r="F8" s="201"/>
      <c r="G8" s="201"/>
      <c r="H8" s="62"/>
      <c r="I8" s="62"/>
    </row>
    <row r="9" spans="1:9" ht="18" customHeight="1" x14ac:dyDescent="0.25">
      <c r="A9" s="203"/>
      <c r="B9" s="203"/>
      <c r="C9" s="203"/>
      <c r="D9" s="203"/>
      <c r="E9" s="203"/>
      <c r="F9" s="203"/>
      <c r="G9" s="203"/>
      <c r="H9" s="62"/>
      <c r="I9" s="62"/>
    </row>
    <row r="10" spans="1:9" ht="18" customHeight="1" x14ac:dyDescent="0.25">
      <c r="A10" s="203" t="s">
        <v>66</v>
      </c>
      <c r="B10" s="203"/>
      <c r="C10" s="203"/>
      <c r="D10" s="203"/>
      <c r="E10" s="203"/>
      <c r="F10" s="203"/>
      <c r="G10" s="203"/>
      <c r="H10" s="62"/>
      <c r="I10" s="62"/>
    </row>
    <row r="11" spans="1:9" ht="18" customHeight="1" x14ac:dyDescent="0.25">
      <c r="A11" s="204" t="s">
        <v>156</v>
      </c>
      <c r="B11" s="204"/>
      <c r="C11" s="204"/>
      <c r="D11" s="204"/>
      <c r="E11" s="204"/>
      <c r="F11" s="204"/>
      <c r="G11" s="204"/>
      <c r="H11" s="62"/>
      <c r="I11" s="62"/>
    </row>
    <row r="12" spans="1:9" ht="17.25" customHeight="1" x14ac:dyDescent="0.25">
      <c r="A12" s="204" t="s">
        <v>273</v>
      </c>
      <c r="B12" s="204"/>
      <c r="C12" s="204"/>
      <c r="D12" s="204"/>
      <c r="E12" s="204"/>
      <c r="F12" s="204"/>
      <c r="G12" s="204"/>
      <c r="H12" s="62"/>
      <c r="I12" s="62"/>
    </row>
    <row r="13" spans="1:9" ht="17.25" customHeight="1" x14ac:dyDescent="0.25">
      <c r="A13" s="73"/>
      <c r="B13" s="73"/>
      <c r="C13" s="73"/>
      <c r="D13" s="73"/>
      <c r="E13" s="73"/>
      <c r="F13" s="73"/>
      <c r="G13" s="73"/>
      <c r="H13" s="62"/>
      <c r="I13" s="62"/>
    </row>
    <row r="14" spans="1:9" x14ac:dyDescent="0.25">
      <c r="A14" s="174" t="s">
        <v>220</v>
      </c>
      <c r="B14" s="172" t="s">
        <v>157</v>
      </c>
      <c r="C14" s="174" t="s">
        <v>87</v>
      </c>
      <c r="D14" s="174" t="s">
        <v>88</v>
      </c>
      <c r="E14" s="174" t="s">
        <v>72</v>
      </c>
      <c r="F14" s="174" t="s">
        <v>73</v>
      </c>
      <c r="G14" s="174" t="s">
        <v>158</v>
      </c>
    </row>
    <row r="15" spans="1:9" ht="22.5" customHeight="1" x14ac:dyDescent="0.25">
      <c r="A15" s="175"/>
      <c r="B15" s="172"/>
      <c r="C15" s="175"/>
      <c r="D15" s="175"/>
      <c r="E15" s="175"/>
      <c r="F15" s="175"/>
      <c r="G15" s="175"/>
    </row>
    <row r="16" spans="1:9" x14ac:dyDescent="0.25">
      <c r="A16" s="66">
        <v>1</v>
      </c>
      <c r="B16" s="66">
        <v>2</v>
      </c>
      <c r="C16" s="66">
        <v>3</v>
      </c>
      <c r="D16" s="66">
        <v>4</v>
      </c>
      <c r="E16" s="66">
        <v>5</v>
      </c>
      <c r="F16" s="66">
        <v>6</v>
      </c>
      <c r="G16" s="66">
        <v>7</v>
      </c>
    </row>
    <row r="17" spans="1:7" ht="59.25" customHeight="1" x14ac:dyDescent="0.25">
      <c r="A17" s="110" t="s">
        <v>182</v>
      </c>
      <c r="B17" s="117"/>
      <c r="C17" s="112"/>
      <c r="D17" s="112"/>
      <c r="E17" s="112"/>
      <c r="F17" s="112" t="s">
        <v>94</v>
      </c>
      <c r="G17" s="144">
        <f>G18+G24</f>
        <v>2551.5</v>
      </c>
    </row>
    <row r="18" spans="1:7" ht="36.75" customHeight="1" x14ac:dyDescent="0.25">
      <c r="A18" s="110" t="s">
        <v>159</v>
      </c>
      <c r="B18" s="112">
        <v>845</v>
      </c>
      <c r="C18" s="112" t="s">
        <v>92</v>
      </c>
      <c r="D18" s="112" t="s">
        <v>96</v>
      </c>
      <c r="E18" s="112" t="s">
        <v>97</v>
      </c>
      <c r="F18" s="112" t="s">
        <v>93</v>
      </c>
      <c r="G18" s="145">
        <v>67</v>
      </c>
    </row>
    <row r="19" spans="1:7" ht="45" customHeight="1" x14ac:dyDescent="0.25">
      <c r="A19" s="110" t="s">
        <v>160</v>
      </c>
      <c r="B19" s="112">
        <v>845</v>
      </c>
      <c r="C19" s="112" t="s">
        <v>92</v>
      </c>
      <c r="D19" s="112" t="s">
        <v>96</v>
      </c>
      <c r="E19" s="112" t="s">
        <v>161</v>
      </c>
      <c r="F19" s="112" t="s">
        <v>94</v>
      </c>
      <c r="G19" s="145">
        <v>67</v>
      </c>
    </row>
    <row r="20" spans="1:7" ht="36" customHeight="1" x14ac:dyDescent="0.25">
      <c r="A20" s="110" t="s">
        <v>162</v>
      </c>
      <c r="B20" s="112">
        <v>845</v>
      </c>
      <c r="C20" s="112" t="s">
        <v>92</v>
      </c>
      <c r="D20" s="112" t="s">
        <v>96</v>
      </c>
      <c r="E20" s="112" t="s">
        <v>161</v>
      </c>
      <c r="F20" s="112">
        <v>120</v>
      </c>
      <c r="G20" s="145">
        <v>67</v>
      </c>
    </row>
    <row r="21" spans="1:7" ht="52.5" customHeight="1" x14ac:dyDescent="0.25">
      <c r="A21" s="110" t="s">
        <v>163</v>
      </c>
      <c r="B21" s="112">
        <v>845</v>
      </c>
      <c r="C21" s="112" t="s">
        <v>92</v>
      </c>
      <c r="D21" s="112" t="s">
        <v>96</v>
      </c>
      <c r="E21" s="112" t="s">
        <v>161</v>
      </c>
      <c r="F21" s="112">
        <v>123</v>
      </c>
      <c r="G21" s="145">
        <v>67</v>
      </c>
    </row>
    <row r="22" spans="1:7" ht="6" hidden="1" customHeight="1" x14ac:dyDescent="0.25">
      <c r="A22" s="143"/>
      <c r="B22" s="112"/>
      <c r="C22" s="112"/>
      <c r="D22" s="112"/>
      <c r="E22" s="112"/>
      <c r="F22" s="112"/>
      <c r="G22" s="145"/>
    </row>
    <row r="23" spans="1:7" ht="6" hidden="1" customHeight="1" x14ac:dyDescent="0.25">
      <c r="A23" s="143"/>
      <c r="B23" s="112"/>
      <c r="C23" s="112"/>
      <c r="D23" s="112"/>
      <c r="E23" s="112"/>
      <c r="F23" s="112"/>
      <c r="G23" s="145"/>
    </row>
    <row r="24" spans="1:7" ht="84" x14ac:dyDescent="0.25">
      <c r="A24" s="143" t="s">
        <v>164</v>
      </c>
      <c r="B24" s="112"/>
      <c r="C24" s="112"/>
      <c r="D24" s="112"/>
      <c r="E24" s="112"/>
      <c r="F24" s="112" t="s">
        <v>94</v>
      </c>
      <c r="G24" s="144">
        <f>G25+G37</f>
        <v>2484.5</v>
      </c>
    </row>
    <row r="25" spans="1:7" ht="21.75" customHeight="1" x14ac:dyDescent="0.25">
      <c r="A25" s="111" t="s">
        <v>165</v>
      </c>
      <c r="B25" s="114">
        <v>845</v>
      </c>
      <c r="C25" s="114" t="s">
        <v>92</v>
      </c>
      <c r="D25" s="114" t="s">
        <v>100</v>
      </c>
      <c r="E25" s="114" t="s">
        <v>102</v>
      </c>
      <c r="F25" s="114" t="s">
        <v>94</v>
      </c>
      <c r="G25" s="146">
        <f>G26+G30+G35</f>
        <v>1752.7</v>
      </c>
    </row>
    <row r="26" spans="1:7" ht="47.25" customHeight="1" x14ac:dyDescent="0.25">
      <c r="A26" s="202" t="s">
        <v>101</v>
      </c>
      <c r="B26" s="112">
        <v>845</v>
      </c>
      <c r="C26" s="112" t="s">
        <v>92</v>
      </c>
      <c r="D26" s="112" t="s">
        <v>100</v>
      </c>
      <c r="E26" s="112" t="s">
        <v>104</v>
      </c>
      <c r="F26" s="112">
        <v>120</v>
      </c>
      <c r="G26" s="145">
        <f>G28+G29</f>
        <v>1461.2</v>
      </c>
    </row>
    <row r="27" spans="1:7" hidden="1" x14ac:dyDescent="0.25">
      <c r="A27" s="202"/>
      <c r="B27" s="112">
        <v>845</v>
      </c>
      <c r="C27" s="112">
        <v>1</v>
      </c>
      <c r="D27" s="112">
        <v>4</v>
      </c>
      <c r="E27" s="112">
        <v>7860011</v>
      </c>
      <c r="F27" s="112">
        <v>120</v>
      </c>
      <c r="G27" s="145">
        <v>1185.5999999999999</v>
      </c>
    </row>
    <row r="28" spans="1:7" ht="36" x14ac:dyDescent="0.25">
      <c r="A28" s="110" t="s">
        <v>101</v>
      </c>
      <c r="B28" s="112">
        <v>845</v>
      </c>
      <c r="C28" s="112" t="s">
        <v>92</v>
      </c>
      <c r="D28" s="112" t="s">
        <v>100</v>
      </c>
      <c r="E28" s="112" t="s">
        <v>104</v>
      </c>
      <c r="F28" s="112">
        <v>121</v>
      </c>
      <c r="G28" s="145">
        <v>1139.9000000000001</v>
      </c>
    </row>
    <row r="29" spans="1:7" ht="35.25" customHeight="1" x14ac:dyDescent="0.25">
      <c r="A29" s="110" t="s">
        <v>108</v>
      </c>
      <c r="B29" s="112">
        <v>845</v>
      </c>
      <c r="C29" s="112" t="s">
        <v>92</v>
      </c>
      <c r="D29" s="112" t="s">
        <v>100</v>
      </c>
      <c r="E29" s="112" t="s">
        <v>104</v>
      </c>
      <c r="F29" s="112">
        <v>129</v>
      </c>
      <c r="G29" s="145">
        <v>321.3</v>
      </c>
    </row>
    <row r="30" spans="1:7" ht="57" customHeight="1" x14ac:dyDescent="0.25">
      <c r="A30" s="110" t="s">
        <v>111</v>
      </c>
      <c r="B30" s="112">
        <v>845</v>
      </c>
      <c r="C30" s="112" t="s">
        <v>92</v>
      </c>
      <c r="D30" s="112" t="s">
        <v>100</v>
      </c>
      <c r="E30" s="112" t="s">
        <v>112</v>
      </c>
      <c r="F30" s="112">
        <v>200</v>
      </c>
      <c r="G30" s="145">
        <f>G31</f>
        <v>286.5</v>
      </c>
    </row>
    <row r="31" spans="1:7" ht="57" customHeight="1" x14ac:dyDescent="0.25">
      <c r="A31" s="110" t="s">
        <v>114</v>
      </c>
      <c r="B31" s="112">
        <v>845</v>
      </c>
      <c r="C31" s="112" t="s">
        <v>92</v>
      </c>
      <c r="D31" s="112" t="s">
        <v>100</v>
      </c>
      <c r="E31" s="112" t="s">
        <v>112</v>
      </c>
      <c r="F31" s="112">
        <v>240</v>
      </c>
      <c r="G31" s="145">
        <f>G32+G33+G34</f>
        <v>286.5</v>
      </c>
    </row>
    <row r="32" spans="1:7" ht="45" customHeight="1" x14ac:dyDescent="0.25">
      <c r="A32" s="110" t="s">
        <v>117</v>
      </c>
      <c r="B32" s="112">
        <v>845</v>
      </c>
      <c r="C32" s="112" t="s">
        <v>92</v>
      </c>
      <c r="D32" s="112" t="s">
        <v>100</v>
      </c>
      <c r="E32" s="112" t="s">
        <v>112</v>
      </c>
      <c r="F32" s="112">
        <v>242</v>
      </c>
      <c r="G32" s="145">
        <v>144</v>
      </c>
    </row>
    <row r="33" spans="1:7" ht="61.5" customHeight="1" x14ac:dyDescent="0.25">
      <c r="A33" s="110" t="s">
        <v>119</v>
      </c>
      <c r="B33" s="112">
        <v>845</v>
      </c>
      <c r="C33" s="112" t="s">
        <v>92</v>
      </c>
      <c r="D33" s="112" t="s">
        <v>100</v>
      </c>
      <c r="E33" s="112" t="s">
        <v>112</v>
      </c>
      <c r="F33" s="112">
        <v>244</v>
      </c>
      <c r="G33" s="145">
        <v>134</v>
      </c>
    </row>
    <row r="34" spans="1:7" ht="61.5" customHeight="1" x14ac:dyDescent="0.25">
      <c r="A34" s="166" t="s">
        <v>266</v>
      </c>
      <c r="B34" s="112" t="s">
        <v>179</v>
      </c>
      <c r="C34" s="112" t="s">
        <v>92</v>
      </c>
      <c r="D34" s="112" t="s">
        <v>100</v>
      </c>
      <c r="E34" s="112" t="s">
        <v>236</v>
      </c>
      <c r="F34" s="112" t="s">
        <v>265</v>
      </c>
      <c r="G34" s="145">
        <v>8.5</v>
      </c>
    </row>
    <row r="35" spans="1:7" ht="33" customHeight="1" x14ac:dyDescent="0.25">
      <c r="A35" s="143" t="s">
        <v>121</v>
      </c>
      <c r="B35" s="112">
        <v>845</v>
      </c>
      <c r="C35" s="112" t="s">
        <v>92</v>
      </c>
      <c r="D35" s="112" t="s">
        <v>100</v>
      </c>
      <c r="E35" s="112" t="s">
        <v>112</v>
      </c>
      <c r="F35" s="112">
        <v>850</v>
      </c>
      <c r="G35" s="145">
        <f>+G36</f>
        <v>5</v>
      </c>
    </row>
    <row r="36" spans="1:7" ht="36" customHeight="1" x14ac:dyDescent="0.25">
      <c r="A36" s="143" t="s">
        <v>237</v>
      </c>
      <c r="B36" s="112" t="s">
        <v>179</v>
      </c>
      <c r="C36" s="112" t="s">
        <v>92</v>
      </c>
      <c r="D36" s="112" t="s">
        <v>100</v>
      </c>
      <c r="E36" s="112" t="s">
        <v>236</v>
      </c>
      <c r="F36" s="112" t="s">
        <v>126</v>
      </c>
      <c r="G36" s="145">
        <v>5</v>
      </c>
    </row>
    <row r="37" spans="1:7" ht="36" customHeight="1" x14ac:dyDescent="0.25">
      <c r="A37" s="147" t="s">
        <v>130</v>
      </c>
      <c r="B37" s="114"/>
      <c r="C37" s="114"/>
      <c r="D37" s="114"/>
      <c r="E37" s="114"/>
      <c r="F37" s="114" t="s">
        <v>94</v>
      </c>
      <c r="G37" s="146">
        <f>G38</f>
        <v>731.8</v>
      </c>
    </row>
    <row r="38" spans="1:7" ht="46.5" customHeight="1" x14ac:dyDescent="0.25">
      <c r="A38" s="110" t="s">
        <v>131</v>
      </c>
      <c r="B38" s="112">
        <v>845</v>
      </c>
      <c r="C38" s="112" t="s">
        <v>92</v>
      </c>
      <c r="D38" s="112" t="s">
        <v>100</v>
      </c>
      <c r="E38" s="112" t="s">
        <v>133</v>
      </c>
      <c r="F38" s="112">
        <v>120</v>
      </c>
      <c r="G38" s="145">
        <f>G39+G40</f>
        <v>731.8</v>
      </c>
    </row>
    <row r="39" spans="1:7" ht="39.75" customHeight="1" x14ac:dyDescent="0.25">
      <c r="A39" s="110" t="s">
        <v>131</v>
      </c>
      <c r="B39" s="112">
        <v>845</v>
      </c>
      <c r="C39" s="112" t="s">
        <v>92</v>
      </c>
      <c r="D39" s="112" t="s">
        <v>100</v>
      </c>
      <c r="E39" s="112" t="s">
        <v>133</v>
      </c>
      <c r="F39" s="112">
        <v>121</v>
      </c>
      <c r="G39" s="145">
        <v>584.6</v>
      </c>
    </row>
    <row r="40" spans="1:7" ht="38.25" customHeight="1" x14ac:dyDescent="0.25">
      <c r="A40" s="110" t="s">
        <v>108</v>
      </c>
      <c r="B40" s="112">
        <v>845</v>
      </c>
      <c r="C40" s="112" t="s">
        <v>92</v>
      </c>
      <c r="D40" s="112" t="s">
        <v>100</v>
      </c>
      <c r="E40" s="112" t="s">
        <v>133</v>
      </c>
      <c r="F40" s="112">
        <v>129</v>
      </c>
      <c r="G40" s="145">
        <v>147.19999999999999</v>
      </c>
    </row>
    <row r="41" spans="1:7" ht="18.75" customHeight="1" x14ac:dyDescent="0.25">
      <c r="A41" s="148" t="s">
        <v>183</v>
      </c>
      <c r="B41" s="149"/>
      <c r="C41" s="116"/>
      <c r="D41" s="116"/>
      <c r="E41" s="116"/>
      <c r="F41" s="116" t="s">
        <v>94</v>
      </c>
      <c r="G41" s="149">
        <v>30</v>
      </c>
    </row>
    <row r="42" spans="1:7" ht="12.75" customHeight="1" x14ac:dyDescent="0.25">
      <c r="A42" s="150" t="s">
        <v>140</v>
      </c>
      <c r="B42" s="151">
        <v>845</v>
      </c>
      <c r="C42" s="117" t="s">
        <v>92</v>
      </c>
      <c r="D42" s="117" t="s">
        <v>176</v>
      </c>
      <c r="E42" s="117" t="s">
        <v>151</v>
      </c>
      <c r="F42" s="117" t="s">
        <v>149</v>
      </c>
      <c r="G42" s="151">
        <v>30</v>
      </c>
    </row>
    <row r="43" spans="1:7" ht="24.75" customHeight="1" x14ac:dyDescent="0.25">
      <c r="A43" s="152" t="s">
        <v>184</v>
      </c>
      <c r="B43" s="151">
        <v>845</v>
      </c>
      <c r="C43" s="117" t="s">
        <v>92</v>
      </c>
      <c r="D43" s="117" t="s">
        <v>176</v>
      </c>
      <c r="E43" s="117" t="s">
        <v>151</v>
      </c>
      <c r="F43" s="117" t="s">
        <v>178</v>
      </c>
      <c r="G43" s="151">
        <v>30</v>
      </c>
    </row>
    <row r="44" spans="1:7" ht="17.25" customHeight="1" x14ac:dyDescent="0.25">
      <c r="A44" s="150" t="s">
        <v>185</v>
      </c>
      <c r="B44" s="151">
        <v>845</v>
      </c>
      <c r="C44" s="117" t="s">
        <v>92</v>
      </c>
      <c r="D44" s="117" t="s">
        <v>176</v>
      </c>
      <c r="E44" s="117" t="s">
        <v>151</v>
      </c>
      <c r="F44" s="117" t="s">
        <v>178</v>
      </c>
      <c r="G44" s="151">
        <v>30</v>
      </c>
    </row>
    <row r="45" spans="1:7" ht="38.25" customHeight="1" x14ac:dyDescent="0.25">
      <c r="A45" s="111" t="s">
        <v>168</v>
      </c>
      <c r="B45" s="114"/>
      <c r="C45" s="114"/>
      <c r="D45" s="114"/>
      <c r="E45" s="114"/>
      <c r="F45" s="114" t="s">
        <v>94</v>
      </c>
      <c r="G45" s="146">
        <v>1</v>
      </c>
    </row>
    <row r="46" spans="1:7" ht="38.25" customHeight="1" x14ac:dyDescent="0.25">
      <c r="A46" s="110" t="s">
        <v>171</v>
      </c>
      <c r="B46" s="112">
        <v>845</v>
      </c>
      <c r="C46" s="112" t="s">
        <v>92</v>
      </c>
      <c r="D46" s="112">
        <v>13</v>
      </c>
      <c r="E46" s="112">
        <v>9700076050</v>
      </c>
      <c r="F46" s="112">
        <v>200</v>
      </c>
      <c r="G46" s="145">
        <v>1</v>
      </c>
    </row>
    <row r="47" spans="1:7" ht="38.25" customHeight="1" x14ac:dyDescent="0.25">
      <c r="A47" s="110" t="s">
        <v>172</v>
      </c>
      <c r="B47" s="112">
        <v>845</v>
      </c>
      <c r="C47" s="112" t="s">
        <v>92</v>
      </c>
      <c r="D47" s="112">
        <v>13</v>
      </c>
      <c r="E47" s="112">
        <v>9700076050</v>
      </c>
      <c r="F47" s="112">
        <v>240</v>
      </c>
      <c r="G47" s="145">
        <v>1</v>
      </c>
    </row>
    <row r="48" spans="1:7" ht="38.25" customHeight="1" x14ac:dyDescent="0.25">
      <c r="A48" s="110" t="s">
        <v>173</v>
      </c>
      <c r="B48" s="112">
        <v>845</v>
      </c>
      <c r="C48" s="112" t="s">
        <v>92</v>
      </c>
      <c r="D48" s="112">
        <v>13</v>
      </c>
      <c r="E48" s="112">
        <v>9700076050</v>
      </c>
      <c r="F48" s="112">
        <v>244</v>
      </c>
      <c r="G48" s="145">
        <v>1</v>
      </c>
    </row>
    <row r="49" spans="1:7" ht="24" x14ac:dyDescent="0.25">
      <c r="A49" s="111" t="s">
        <v>134</v>
      </c>
      <c r="B49" s="114"/>
      <c r="C49" s="114"/>
      <c r="D49" s="114"/>
      <c r="E49" s="114"/>
      <c r="F49" s="114" t="s">
        <v>94</v>
      </c>
      <c r="G49" s="146">
        <f>G50+G53</f>
        <v>107.1</v>
      </c>
    </row>
    <row r="50" spans="1:7" ht="68.25" customHeight="1" x14ac:dyDescent="0.25">
      <c r="A50" s="110" t="s">
        <v>136</v>
      </c>
      <c r="B50" s="112">
        <v>845</v>
      </c>
      <c r="C50" s="112" t="s">
        <v>135</v>
      </c>
      <c r="D50" s="112" t="s">
        <v>96</v>
      </c>
      <c r="E50" s="112" t="s">
        <v>137</v>
      </c>
      <c r="F50" s="112">
        <v>100</v>
      </c>
      <c r="G50" s="145">
        <f>G51+G52</f>
        <v>101.1</v>
      </c>
    </row>
    <row r="51" spans="1:7" ht="40.5" customHeight="1" x14ac:dyDescent="0.25">
      <c r="A51" s="110" t="s">
        <v>131</v>
      </c>
      <c r="B51" s="112">
        <v>845</v>
      </c>
      <c r="C51" s="112" t="s">
        <v>135</v>
      </c>
      <c r="D51" s="112" t="s">
        <v>96</v>
      </c>
      <c r="E51" s="112" t="s">
        <v>137</v>
      </c>
      <c r="F51" s="112">
        <v>111</v>
      </c>
      <c r="G51" s="145">
        <v>78</v>
      </c>
    </row>
    <row r="52" spans="1:7" ht="33" customHeight="1" x14ac:dyDescent="0.25">
      <c r="A52" s="110" t="s">
        <v>108</v>
      </c>
      <c r="B52" s="112">
        <v>845</v>
      </c>
      <c r="C52" s="112" t="s">
        <v>135</v>
      </c>
      <c r="D52" s="112" t="s">
        <v>96</v>
      </c>
      <c r="E52" s="112" t="s">
        <v>137</v>
      </c>
      <c r="F52" s="112">
        <v>119</v>
      </c>
      <c r="G52" s="145">
        <v>23.1</v>
      </c>
    </row>
    <row r="53" spans="1:7" ht="54" customHeight="1" x14ac:dyDescent="0.25">
      <c r="A53" s="110" t="s">
        <v>111</v>
      </c>
      <c r="B53" s="112">
        <v>845</v>
      </c>
      <c r="C53" s="112" t="s">
        <v>135</v>
      </c>
      <c r="D53" s="112" t="s">
        <v>96</v>
      </c>
      <c r="E53" s="112" t="s">
        <v>137</v>
      </c>
      <c r="F53" s="112">
        <v>200</v>
      </c>
      <c r="G53" s="145">
        <v>6</v>
      </c>
    </row>
    <row r="54" spans="1:7" ht="58.5" customHeight="1" x14ac:dyDescent="0.25">
      <c r="A54" s="110" t="s">
        <v>114</v>
      </c>
      <c r="B54" s="112">
        <v>845</v>
      </c>
      <c r="C54" s="112" t="s">
        <v>135</v>
      </c>
      <c r="D54" s="112" t="s">
        <v>96</v>
      </c>
      <c r="E54" s="112" t="s">
        <v>137</v>
      </c>
      <c r="F54" s="112">
        <v>240</v>
      </c>
      <c r="G54" s="145">
        <v>6</v>
      </c>
    </row>
    <row r="55" spans="1:7" ht="59.25" customHeight="1" x14ac:dyDescent="0.25">
      <c r="A55" s="110" t="s">
        <v>119</v>
      </c>
      <c r="B55" s="112">
        <v>845</v>
      </c>
      <c r="C55" s="112" t="s">
        <v>135</v>
      </c>
      <c r="D55" s="112" t="s">
        <v>96</v>
      </c>
      <c r="E55" s="112" t="s">
        <v>137</v>
      </c>
      <c r="F55" s="112">
        <v>244</v>
      </c>
      <c r="G55" s="145">
        <v>6</v>
      </c>
    </row>
    <row r="56" spans="1:7" ht="59.25" customHeight="1" x14ac:dyDescent="0.25">
      <c r="A56" s="111" t="s">
        <v>76</v>
      </c>
      <c r="B56" s="149"/>
      <c r="C56" s="116"/>
      <c r="D56" s="116"/>
      <c r="E56" s="117"/>
      <c r="F56" s="116" t="s">
        <v>94</v>
      </c>
      <c r="G56" s="149">
        <v>16</v>
      </c>
    </row>
    <row r="57" spans="1:7" ht="54.75" customHeight="1" x14ac:dyDescent="0.25">
      <c r="A57" s="110" t="s">
        <v>111</v>
      </c>
      <c r="B57" s="151">
        <v>845</v>
      </c>
      <c r="C57" s="117" t="s">
        <v>96</v>
      </c>
      <c r="D57" s="117" t="s">
        <v>143</v>
      </c>
      <c r="E57" s="117" t="s">
        <v>145</v>
      </c>
      <c r="F57" s="117" t="s">
        <v>94</v>
      </c>
      <c r="G57" s="151">
        <v>16</v>
      </c>
    </row>
    <row r="58" spans="1:7" ht="55.5" customHeight="1" x14ac:dyDescent="0.25">
      <c r="A58" s="110" t="s">
        <v>114</v>
      </c>
      <c r="B58" s="151">
        <v>845</v>
      </c>
      <c r="C58" s="117" t="s">
        <v>96</v>
      </c>
      <c r="D58" s="117" t="s">
        <v>143</v>
      </c>
      <c r="E58" s="117" t="s">
        <v>77</v>
      </c>
      <c r="F58" s="117" t="s">
        <v>116</v>
      </c>
      <c r="G58" s="151">
        <v>16</v>
      </c>
    </row>
    <row r="59" spans="1:7" ht="59.25" customHeight="1" x14ac:dyDescent="0.25">
      <c r="A59" s="110" t="s">
        <v>119</v>
      </c>
      <c r="B59" s="151">
        <v>845</v>
      </c>
      <c r="C59" s="117" t="s">
        <v>96</v>
      </c>
      <c r="D59" s="117" t="s">
        <v>143</v>
      </c>
      <c r="E59" s="117" t="s">
        <v>77</v>
      </c>
      <c r="F59" s="117" t="s">
        <v>120</v>
      </c>
      <c r="G59" s="151">
        <v>16</v>
      </c>
    </row>
    <row r="60" spans="1:7" ht="48" x14ac:dyDescent="0.25">
      <c r="A60" s="111" t="s">
        <v>78</v>
      </c>
      <c r="B60" s="149"/>
      <c r="C60" s="116"/>
      <c r="D60" s="116"/>
      <c r="E60" s="116"/>
      <c r="F60" s="116" t="s">
        <v>94</v>
      </c>
      <c r="G60" s="149">
        <f>G61</f>
        <v>134</v>
      </c>
    </row>
    <row r="61" spans="1:7" ht="48" x14ac:dyDescent="0.25">
      <c r="A61" s="110" t="s">
        <v>111</v>
      </c>
      <c r="B61" s="151">
        <v>845</v>
      </c>
      <c r="C61" s="117" t="s">
        <v>141</v>
      </c>
      <c r="D61" s="117" t="s">
        <v>96</v>
      </c>
      <c r="E61" s="117" t="s">
        <v>144</v>
      </c>
      <c r="F61" s="117" t="s">
        <v>94</v>
      </c>
      <c r="G61" s="151">
        <f>G62</f>
        <v>134</v>
      </c>
    </row>
    <row r="62" spans="1:7" ht="48" x14ac:dyDescent="0.25">
      <c r="A62" s="110" t="s">
        <v>114</v>
      </c>
      <c r="B62" s="151">
        <v>845</v>
      </c>
      <c r="C62" s="117" t="s">
        <v>141</v>
      </c>
      <c r="D62" s="117" t="s">
        <v>96</v>
      </c>
      <c r="E62" s="117" t="s">
        <v>79</v>
      </c>
      <c r="F62" s="117" t="s">
        <v>116</v>
      </c>
      <c r="G62" s="151">
        <f>G63+G64</f>
        <v>134</v>
      </c>
    </row>
    <row r="63" spans="1:7" ht="48" x14ac:dyDescent="0.25">
      <c r="A63" s="110" t="s">
        <v>119</v>
      </c>
      <c r="B63" s="151">
        <v>845</v>
      </c>
      <c r="C63" s="117" t="s">
        <v>141</v>
      </c>
      <c r="D63" s="117" t="s">
        <v>96</v>
      </c>
      <c r="E63" s="117" t="s">
        <v>79</v>
      </c>
      <c r="F63" s="117" t="s">
        <v>120</v>
      </c>
      <c r="G63" s="151">
        <v>84</v>
      </c>
    </row>
    <row r="64" spans="1:7" ht="48" x14ac:dyDescent="0.25">
      <c r="A64" s="166" t="s">
        <v>266</v>
      </c>
      <c r="B64" s="151">
        <v>845</v>
      </c>
      <c r="C64" s="117" t="s">
        <v>141</v>
      </c>
      <c r="D64" s="117" t="s">
        <v>96</v>
      </c>
      <c r="E64" s="117" t="s">
        <v>79</v>
      </c>
      <c r="F64" s="117" t="s">
        <v>265</v>
      </c>
      <c r="G64" s="151">
        <v>50</v>
      </c>
    </row>
    <row r="65" spans="1:7" x14ac:dyDescent="0.25">
      <c r="A65" s="150" t="s">
        <v>186</v>
      </c>
      <c r="B65" s="151"/>
      <c r="C65" s="151"/>
      <c r="D65" s="151"/>
      <c r="E65" s="117"/>
      <c r="F65" s="151"/>
      <c r="G65" s="151">
        <f>G17+G41+G45+G49+G56+G60</f>
        <v>2839.6</v>
      </c>
    </row>
  </sheetData>
  <mergeCells count="20">
    <mergeCell ref="A1:G1"/>
    <mergeCell ref="A2:G2"/>
    <mergeCell ref="A3:G3"/>
    <mergeCell ref="A4:G4"/>
    <mergeCell ref="A5:G5"/>
    <mergeCell ref="A6:G6"/>
    <mergeCell ref="B14:B15"/>
    <mergeCell ref="A26:A27"/>
    <mergeCell ref="A7:G7"/>
    <mergeCell ref="D8:G8"/>
    <mergeCell ref="A9:G9"/>
    <mergeCell ref="A10:G10"/>
    <mergeCell ref="A11:G11"/>
    <mergeCell ref="A12:G12"/>
    <mergeCell ref="A14:A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zoomScaleNormal="100" workbookViewId="0">
      <selection activeCell="G25" sqref="G25"/>
    </sheetView>
  </sheetViews>
  <sheetFormatPr defaultRowHeight="15" x14ac:dyDescent="0.25"/>
  <cols>
    <col min="1" max="1" width="21.140625" customWidth="1"/>
    <col min="2" max="2" width="6.28515625" customWidth="1"/>
    <col min="3" max="3" width="6.7109375" customWidth="1"/>
    <col min="4" max="4" width="5.42578125" customWidth="1"/>
    <col min="5" max="5" width="12.140625" customWidth="1"/>
    <col min="6" max="6" width="6.42578125" customWidth="1"/>
    <col min="7" max="7" width="7.42578125" customWidth="1"/>
    <col min="8" max="8" width="14.7109375" customWidth="1"/>
  </cols>
  <sheetData>
    <row r="1" spans="1:8" x14ac:dyDescent="0.25">
      <c r="B1" s="89"/>
      <c r="C1" s="89"/>
      <c r="D1" s="89"/>
      <c r="E1" s="72"/>
      <c r="F1" s="205" t="s">
        <v>306</v>
      </c>
      <c r="G1" s="205"/>
      <c r="H1" s="205"/>
    </row>
    <row r="2" spans="1:8" x14ac:dyDescent="0.25">
      <c r="B2" s="89"/>
      <c r="C2" s="89"/>
      <c r="D2" s="89"/>
      <c r="E2" s="205" t="s">
        <v>83</v>
      </c>
      <c r="F2" s="205"/>
      <c r="G2" s="205"/>
      <c r="H2" s="205"/>
    </row>
    <row r="3" spans="1:8" x14ac:dyDescent="0.25">
      <c r="A3" s="205" t="s">
        <v>154</v>
      </c>
      <c r="B3" s="205"/>
      <c r="C3" s="205"/>
      <c r="D3" s="205"/>
      <c r="E3" s="205"/>
      <c r="F3" s="205"/>
      <c r="G3" s="205"/>
      <c r="H3" s="205"/>
    </row>
    <row r="4" spans="1:8" x14ac:dyDescent="0.25">
      <c r="A4" s="205" t="s">
        <v>84</v>
      </c>
      <c r="B4" s="205"/>
      <c r="C4" s="205"/>
      <c r="D4" s="205"/>
      <c r="E4" s="205"/>
      <c r="F4" s="205"/>
      <c r="G4" s="205"/>
      <c r="H4" s="205"/>
    </row>
    <row r="5" spans="1:8" x14ac:dyDescent="0.25">
      <c r="A5" s="205" t="s">
        <v>155</v>
      </c>
      <c r="B5" s="205"/>
      <c r="C5" s="205"/>
      <c r="D5" s="205"/>
      <c r="E5" s="205"/>
      <c r="F5" s="205"/>
      <c r="G5" s="205"/>
      <c r="H5" s="205"/>
    </row>
    <row r="6" spans="1:8" ht="18" customHeight="1" x14ac:dyDescent="0.25">
      <c r="A6" s="201" t="s">
        <v>254</v>
      </c>
      <c r="B6" s="201"/>
      <c r="C6" s="201"/>
      <c r="D6" s="201"/>
      <c r="E6" s="201"/>
      <c r="F6" s="201"/>
      <c r="G6" s="201"/>
      <c r="H6" s="201"/>
    </row>
    <row r="7" spans="1:8" ht="18" customHeight="1" x14ac:dyDescent="0.25">
      <c r="A7" s="201" t="s">
        <v>271</v>
      </c>
      <c r="B7" s="201"/>
      <c r="C7" s="201"/>
      <c r="D7" s="201"/>
      <c r="E7" s="201"/>
      <c r="F7" s="201"/>
      <c r="G7" s="201"/>
      <c r="H7" s="201"/>
    </row>
    <row r="8" spans="1:8" ht="18" customHeight="1" x14ac:dyDescent="0.25">
      <c r="A8" s="88"/>
      <c r="B8" s="88"/>
      <c r="C8" s="88"/>
      <c r="D8" s="207" t="s">
        <v>276</v>
      </c>
      <c r="E8" s="207"/>
      <c r="F8" s="207"/>
      <c r="G8" s="207"/>
      <c r="H8" s="207"/>
    </row>
    <row r="9" spans="1:8" ht="18" customHeight="1" x14ac:dyDescent="0.25">
      <c r="A9" s="207"/>
      <c r="B9" s="207"/>
      <c r="C9" s="207"/>
      <c r="D9" s="207"/>
      <c r="E9" s="207"/>
      <c r="F9" s="207"/>
      <c r="G9" s="207"/>
      <c r="H9" s="207"/>
    </row>
    <row r="10" spans="1:8" ht="18" customHeight="1" x14ac:dyDescent="0.25">
      <c r="A10" s="74"/>
      <c r="B10" s="74"/>
      <c r="C10" s="74"/>
      <c r="D10" s="74"/>
      <c r="E10" s="74"/>
      <c r="F10" s="74"/>
      <c r="G10" s="74"/>
      <c r="H10" s="74"/>
    </row>
    <row r="11" spans="1:8" ht="18" customHeight="1" x14ac:dyDescent="0.25">
      <c r="A11" s="203" t="s">
        <v>66</v>
      </c>
      <c r="B11" s="203"/>
      <c r="C11" s="203"/>
      <c r="D11" s="203"/>
      <c r="E11" s="203"/>
      <c r="F11" s="203"/>
      <c r="G11" s="203"/>
      <c r="H11" s="203"/>
    </row>
    <row r="12" spans="1:8" ht="18" customHeight="1" x14ac:dyDescent="0.25">
      <c r="A12" s="204" t="s">
        <v>156</v>
      </c>
      <c r="B12" s="204"/>
      <c r="C12" s="204"/>
      <c r="D12" s="204"/>
      <c r="E12" s="204"/>
      <c r="F12" s="204"/>
      <c r="G12" s="204"/>
      <c r="H12" s="204"/>
    </row>
    <row r="13" spans="1:8" ht="17.25" customHeight="1" x14ac:dyDescent="0.25">
      <c r="A13" s="204" t="s">
        <v>275</v>
      </c>
      <c r="B13" s="204"/>
      <c r="C13" s="204"/>
      <c r="D13" s="204"/>
      <c r="E13" s="204"/>
      <c r="F13" s="204"/>
      <c r="G13" s="204"/>
      <c r="H13" s="204"/>
    </row>
    <row r="14" spans="1:8" ht="17.25" customHeight="1" x14ac:dyDescent="0.25">
      <c r="A14" s="73"/>
      <c r="B14" s="73"/>
      <c r="C14" s="73"/>
      <c r="D14" s="73"/>
      <c r="E14" s="73"/>
      <c r="F14" s="73"/>
      <c r="G14" s="73"/>
      <c r="H14" s="73"/>
    </row>
    <row r="15" spans="1:8" x14ac:dyDescent="0.25">
      <c r="A15" s="208" t="s">
        <v>220</v>
      </c>
      <c r="B15" s="210" t="s">
        <v>157</v>
      </c>
      <c r="C15" s="208" t="s">
        <v>87</v>
      </c>
      <c r="D15" s="208" t="s">
        <v>88</v>
      </c>
      <c r="E15" s="208" t="s">
        <v>72</v>
      </c>
      <c r="F15" s="208" t="s">
        <v>73</v>
      </c>
      <c r="G15" s="208" t="s">
        <v>242</v>
      </c>
      <c r="H15" s="208" t="s">
        <v>274</v>
      </c>
    </row>
    <row r="16" spans="1:8" ht="22.5" customHeight="1" x14ac:dyDescent="0.25">
      <c r="A16" s="209"/>
      <c r="B16" s="210"/>
      <c r="C16" s="209"/>
      <c r="D16" s="209"/>
      <c r="E16" s="209"/>
      <c r="F16" s="209"/>
      <c r="G16" s="209"/>
      <c r="H16" s="209"/>
    </row>
    <row r="17" spans="1:8" x14ac:dyDescent="0.25">
      <c r="A17" s="64">
        <v>1</v>
      </c>
      <c r="B17" s="64" t="s">
        <v>175</v>
      </c>
      <c r="C17" s="64" t="s">
        <v>221</v>
      </c>
      <c r="D17" s="64" t="s">
        <v>222</v>
      </c>
      <c r="E17" s="64" t="s">
        <v>223</v>
      </c>
      <c r="F17" s="64" t="s">
        <v>224</v>
      </c>
      <c r="G17" s="64" t="s">
        <v>225</v>
      </c>
      <c r="H17" s="64" t="s">
        <v>226</v>
      </c>
    </row>
    <row r="18" spans="1:8" x14ac:dyDescent="0.25">
      <c r="A18" s="153"/>
      <c r="B18" s="153"/>
      <c r="C18" s="153"/>
      <c r="D18" s="153"/>
      <c r="E18" s="153"/>
      <c r="F18" s="153" t="s">
        <v>94</v>
      </c>
      <c r="G18" s="154">
        <f>G19+G25</f>
        <v>2373.09</v>
      </c>
      <c r="H18" s="154">
        <f>H19+H25</f>
        <v>2360.75</v>
      </c>
    </row>
    <row r="19" spans="1:8" ht="35.25" customHeight="1" x14ac:dyDescent="0.25">
      <c r="A19" s="153" t="s">
        <v>159</v>
      </c>
      <c r="B19" s="153">
        <v>845</v>
      </c>
      <c r="C19" s="153" t="s">
        <v>92</v>
      </c>
      <c r="D19" s="153" t="s">
        <v>96</v>
      </c>
      <c r="E19" s="153" t="s">
        <v>97</v>
      </c>
      <c r="F19" s="153" t="s">
        <v>94</v>
      </c>
      <c r="G19" s="153" t="s">
        <v>277</v>
      </c>
      <c r="H19" s="153" t="s">
        <v>277</v>
      </c>
    </row>
    <row r="20" spans="1:8" ht="47.25" customHeight="1" x14ac:dyDescent="0.25">
      <c r="A20" s="153" t="s">
        <v>160</v>
      </c>
      <c r="B20" s="153">
        <v>845</v>
      </c>
      <c r="C20" s="153" t="s">
        <v>92</v>
      </c>
      <c r="D20" s="153" t="s">
        <v>96</v>
      </c>
      <c r="E20" s="153" t="s">
        <v>161</v>
      </c>
      <c r="F20" s="153" t="s">
        <v>94</v>
      </c>
      <c r="G20" s="153" t="s">
        <v>277</v>
      </c>
      <c r="H20" s="153" t="s">
        <v>277</v>
      </c>
    </row>
    <row r="21" spans="1:8" ht="43.5" customHeight="1" x14ac:dyDescent="0.25">
      <c r="A21" s="153" t="s">
        <v>162</v>
      </c>
      <c r="B21" s="153">
        <v>845</v>
      </c>
      <c r="C21" s="153" t="s">
        <v>92</v>
      </c>
      <c r="D21" s="153" t="s">
        <v>96</v>
      </c>
      <c r="E21" s="153" t="s">
        <v>161</v>
      </c>
      <c r="F21" s="153">
        <v>120</v>
      </c>
      <c r="G21" s="153" t="s">
        <v>277</v>
      </c>
      <c r="H21" s="153" t="s">
        <v>277</v>
      </c>
    </row>
    <row r="22" spans="1:8" ht="45" customHeight="1" x14ac:dyDescent="0.25">
      <c r="A22" s="153" t="s">
        <v>163</v>
      </c>
      <c r="B22" s="153">
        <v>845</v>
      </c>
      <c r="C22" s="153" t="s">
        <v>92</v>
      </c>
      <c r="D22" s="153" t="s">
        <v>96</v>
      </c>
      <c r="E22" s="153" t="s">
        <v>161</v>
      </c>
      <c r="F22" s="153">
        <v>123</v>
      </c>
      <c r="G22" s="153" t="s">
        <v>277</v>
      </c>
      <c r="H22" s="153" t="s">
        <v>277</v>
      </c>
    </row>
    <row r="23" spans="1:8" ht="8.25" hidden="1" customHeight="1" x14ac:dyDescent="0.25">
      <c r="A23" s="155"/>
      <c r="B23" s="153"/>
      <c r="C23" s="155"/>
      <c r="D23" s="155"/>
      <c r="E23" s="155"/>
      <c r="F23" s="155"/>
      <c r="G23" s="155"/>
      <c r="H23" s="155"/>
    </row>
    <row r="24" spans="1:8" ht="0.75" hidden="1" customHeight="1" x14ac:dyDescent="0.25">
      <c r="A24" s="155"/>
      <c r="B24" s="153"/>
      <c r="C24" s="155"/>
      <c r="D24" s="155"/>
      <c r="E24" s="155"/>
      <c r="F24" s="155"/>
      <c r="G24" s="155"/>
      <c r="H24" s="155"/>
    </row>
    <row r="25" spans="1:8" ht="96" x14ac:dyDescent="0.25">
      <c r="A25" s="155" t="s">
        <v>164</v>
      </c>
      <c r="B25" s="153"/>
      <c r="C25" s="155"/>
      <c r="D25" s="155"/>
      <c r="E25" s="155"/>
      <c r="F25" s="155" t="s">
        <v>94</v>
      </c>
      <c r="G25" s="155">
        <f>G26+G39</f>
        <v>2306.09</v>
      </c>
      <c r="H25" s="155">
        <f>H26+H39</f>
        <v>2293.75</v>
      </c>
    </row>
    <row r="26" spans="1:8" ht="21.75" customHeight="1" x14ac:dyDescent="0.25">
      <c r="A26" s="156" t="s">
        <v>165</v>
      </c>
      <c r="B26" s="156">
        <v>845</v>
      </c>
      <c r="C26" s="156" t="s">
        <v>92</v>
      </c>
      <c r="D26" s="156" t="s">
        <v>100</v>
      </c>
      <c r="E26" s="156" t="s">
        <v>102</v>
      </c>
      <c r="F26" s="156" t="s">
        <v>94</v>
      </c>
      <c r="G26" s="169">
        <f>G27+G31+G36</f>
        <v>1574.2900000000002</v>
      </c>
      <c r="H26" s="156">
        <f>H27+H31+H36</f>
        <v>1561.9499999999998</v>
      </c>
    </row>
    <row r="27" spans="1:8" ht="42" customHeight="1" x14ac:dyDescent="0.25">
      <c r="A27" s="206" t="s">
        <v>101</v>
      </c>
      <c r="B27" s="153">
        <v>845</v>
      </c>
      <c r="C27" s="153" t="s">
        <v>92</v>
      </c>
      <c r="D27" s="153" t="s">
        <v>100</v>
      </c>
      <c r="E27" s="153" t="s">
        <v>104</v>
      </c>
      <c r="F27" s="153">
        <v>120</v>
      </c>
      <c r="G27" s="153" t="s">
        <v>296</v>
      </c>
      <c r="H27" s="154">
        <f>H29+H30</f>
        <v>1378.6</v>
      </c>
    </row>
    <row r="28" spans="1:8" hidden="1" x14ac:dyDescent="0.25">
      <c r="A28" s="206"/>
      <c r="B28" s="153">
        <v>845</v>
      </c>
      <c r="C28" s="153">
        <v>1</v>
      </c>
      <c r="D28" s="153">
        <v>4</v>
      </c>
      <c r="E28" s="153">
        <v>7860011</v>
      </c>
      <c r="F28" s="153">
        <v>120</v>
      </c>
      <c r="G28" s="153"/>
      <c r="H28" s="153">
        <v>1185.5999999999999</v>
      </c>
    </row>
    <row r="29" spans="1:8" ht="42" customHeight="1" x14ac:dyDescent="0.25">
      <c r="A29" s="153" t="s">
        <v>101</v>
      </c>
      <c r="B29" s="153">
        <v>845</v>
      </c>
      <c r="C29" s="153" t="s">
        <v>92</v>
      </c>
      <c r="D29" s="153" t="s">
        <v>100</v>
      </c>
      <c r="E29" s="153" t="s">
        <v>104</v>
      </c>
      <c r="F29" s="153">
        <v>121</v>
      </c>
      <c r="G29" s="153" t="s">
        <v>278</v>
      </c>
      <c r="H29" s="153" t="s">
        <v>279</v>
      </c>
    </row>
    <row r="30" spans="1:8" ht="35.25" customHeight="1" x14ac:dyDescent="0.25">
      <c r="A30" s="153" t="s">
        <v>108</v>
      </c>
      <c r="B30" s="153">
        <v>845</v>
      </c>
      <c r="C30" s="153" t="s">
        <v>92</v>
      </c>
      <c r="D30" s="153" t="s">
        <v>100</v>
      </c>
      <c r="E30" s="153" t="s">
        <v>166</v>
      </c>
      <c r="F30" s="153">
        <v>129</v>
      </c>
      <c r="G30" s="153" t="s">
        <v>280</v>
      </c>
      <c r="H30" s="153" t="s">
        <v>280</v>
      </c>
    </row>
    <row r="31" spans="1:8" ht="54" customHeight="1" x14ac:dyDescent="0.25">
      <c r="A31" s="153" t="s">
        <v>111</v>
      </c>
      <c r="B31" s="153">
        <v>845</v>
      </c>
      <c r="C31" s="153" t="s">
        <v>92</v>
      </c>
      <c r="D31" s="153" t="s">
        <v>100</v>
      </c>
      <c r="E31" s="153" t="s">
        <v>112</v>
      </c>
      <c r="F31" s="153">
        <v>200</v>
      </c>
      <c r="G31" s="154">
        <f>G32</f>
        <v>141.39000000000001</v>
      </c>
      <c r="H31" s="153">
        <f>H32</f>
        <v>178.35</v>
      </c>
    </row>
    <row r="32" spans="1:8" ht="60" customHeight="1" x14ac:dyDescent="0.25">
      <c r="A32" s="153" t="s">
        <v>114</v>
      </c>
      <c r="B32" s="153">
        <v>845</v>
      </c>
      <c r="C32" s="153" t="s">
        <v>92</v>
      </c>
      <c r="D32" s="153" t="s">
        <v>100</v>
      </c>
      <c r="E32" s="153" t="s">
        <v>112</v>
      </c>
      <c r="F32" s="153">
        <v>240</v>
      </c>
      <c r="G32" s="154">
        <f>G33+G34+G35</f>
        <v>141.39000000000001</v>
      </c>
      <c r="H32" s="154">
        <f>H33+H34+H35</f>
        <v>178.35</v>
      </c>
    </row>
    <row r="33" spans="1:8" ht="51.75" customHeight="1" x14ac:dyDescent="0.25">
      <c r="A33" s="153" t="s">
        <v>117</v>
      </c>
      <c r="B33" s="153">
        <v>845</v>
      </c>
      <c r="C33" s="153" t="s">
        <v>92</v>
      </c>
      <c r="D33" s="153" t="s">
        <v>100</v>
      </c>
      <c r="E33" s="153" t="s">
        <v>112</v>
      </c>
      <c r="F33" s="153">
        <v>242</v>
      </c>
      <c r="G33" s="153" t="s">
        <v>281</v>
      </c>
      <c r="H33" s="153" t="s">
        <v>282</v>
      </c>
    </row>
    <row r="34" spans="1:8" ht="61.5" customHeight="1" x14ac:dyDescent="0.25">
      <c r="A34" s="153" t="s">
        <v>119</v>
      </c>
      <c r="B34" s="153">
        <v>845</v>
      </c>
      <c r="C34" s="153" t="s">
        <v>92</v>
      </c>
      <c r="D34" s="153" t="s">
        <v>100</v>
      </c>
      <c r="E34" s="153" t="s">
        <v>112</v>
      </c>
      <c r="F34" s="153">
        <v>244</v>
      </c>
      <c r="G34" s="153" t="s">
        <v>304</v>
      </c>
      <c r="H34" s="153" t="s">
        <v>297</v>
      </c>
    </row>
    <row r="35" spans="1:8" ht="61.5" customHeight="1" x14ac:dyDescent="0.25">
      <c r="A35" s="167" t="s">
        <v>266</v>
      </c>
      <c r="B35" s="167" t="s">
        <v>179</v>
      </c>
      <c r="C35" s="167" t="s">
        <v>92</v>
      </c>
      <c r="D35" s="167" t="s">
        <v>100</v>
      </c>
      <c r="E35" s="167" t="s">
        <v>236</v>
      </c>
      <c r="F35" s="167" t="s">
        <v>265</v>
      </c>
      <c r="G35" s="167" t="s">
        <v>283</v>
      </c>
      <c r="H35" s="167" t="s">
        <v>284</v>
      </c>
    </row>
    <row r="36" spans="1:8" ht="37.5" customHeight="1" x14ac:dyDescent="0.25">
      <c r="A36" s="155" t="s">
        <v>121</v>
      </c>
      <c r="B36" s="153">
        <v>845</v>
      </c>
      <c r="C36" s="155" t="s">
        <v>92</v>
      </c>
      <c r="D36" s="155" t="s">
        <v>100</v>
      </c>
      <c r="E36" s="155" t="s">
        <v>112</v>
      </c>
      <c r="F36" s="155">
        <v>850</v>
      </c>
      <c r="G36" s="155" t="s">
        <v>223</v>
      </c>
      <c r="H36" s="155" t="s">
        <v>223</v>
      </c>
    </row>
    <row r="37" spans="1:8" ht="24" x14ac:dyDescent="0.25">
      <c r="A37" s="155" t="s">
        <v>121</v>
      </c>
      <c r="B37" s="153">
        <v>845</v>
      </c>
      <c r="C37" s="155" t="s">
        <v>92</v>
      </c>
      <c r="D37" s="155" t="s">
        <v>100</v>
      </c>
      <c r="E37" s="155" t="s">
        <v>112</v>
      </c>
      <c r="F37" s="155">
        <v>852</v>
      </c>
      <c r="G37" s="155" t="s">
        <v>167</v>
      </c>
      <c r="H37" s="155" t="s">
        <v>167</v>
      </c>
    </row>
    <row r="38" spans="1:8" x14ac:dyDescent="0.25">
      <c r="A38" s="155" t="s">
        <v>243</v>
      </c>
      <c r="B38" s="161" t="s">
        <v>179</v>
      </c>
      <c r="C38" s="155" t="s">
        <v>92</v>
      </c>
      <c r="D38" s="155" t="s">
        <v>100</v>
      </c>
      <c r="E38" s="155" t="s">
        <v>236</v>
      </c>
      <c r="F38" s="155" t="s">
        <v>126</v>
      </c>
      <c r="G38" s="155" t="s">
        <v>223</v>
      </c>
      <c r="H38" s="155" t="s">
        <v>223</v>
      </c>
    </row>
    <row r="39" spans="1:8" ht="36" customHeight="1" x14ac:dyDescent="0.25">
      <c r="A39" s="157" t="s">
        <v>130</v>
      </c>
      <c r="B39" s="156">
        <v>845</v>
      </c>
      <c r="C39" s="157" t="s">
        <v>92</v>
      </c>
      <c r="D39" s="157" t="s">
        <v>100</v>
      </c>
      <c r="E39" s="157" t="s">
        <v>133</v>
      </c>
      <c r="F39" s="157" t="s">
        <v>94</v>
      </c>
      <c r="G39" s="157">
        <f>G40</f>
        <v>731.8</v>
      </c>
      <c r="H39" s="157">
        <f>H40</f>
        <v>731.8</v>
      </c>
    </row>
    <row r="40" spans="1:8" ht="45.75" customHeight="1" x14ac:dyDescent="0.25">
      <c r="A40" s="153" t="s">
        <v>131</v>
      </c>
      <c r="B40" s="153">
        <v>845</v>
      </c>
      <c r="C40" s="153" t="s">
        <v>92</v>
      </c>
      <c r="D40" s="153" t="s">
        <v>100</v>
      </c>
      <c r="E40" s="153" t="s">
        <v>133</v>
      </c>
      <c r="F40" s="153">
        <v>120</v>
      </c>
      <c r="G40" s="153">
        <f>G41+G42</f>
        <v>731.8</v>
      </c>
      <c r="H40" s="153">
        <f>H41+H42</f>
        <v>731.8</v>
      </c>
    </row>
    <row r="41" spans="1:8" ht="42" customHeight="1" x14ac:dyDescent="0.25">
      <c r="A41" s="153" t="s">
        <v>131</v>
      </c>
      <c r="B41" s="153">
        <v>845</v>
      </c>
      <c r="C41" s="153" t="s">
        <v>92</v>
      </c>
      <c r="D41" s="153" t="s">
        <v>100</v>
      </c>
      <c r="E41" s="153" t="s">
        <v>133</v>
      </c>
      <c r="F41" s="153">
        <v>121</v>
      </c>
      <c r="G41" s="153" t="s">
        <v>285</v>
      </c>
      <c r="H41" s="153" t="s">
        <v>285</v>
      </c>
    </row>
    <row r="42" spans="1:8" ht="31.5" customHeight="1" x14ac:dyDescent="0.25">
      <c r="A42" s="153" t="s">
        <v>108</v>
      </c>
      <c r="B42" s="153">
        <v>845</v>
      </c>
      <c r="C42" s="153" t="s">
        <v>92</v>
      </c>
      <c r="D42" s="153" t="s">
        <v>100</v>
      </c>
      <c r="E42" s="153" t="s">
        <v>133</v>
      </c>
      <c r="F42" s="153">
        <v>129</v>
      </c>
      <c r="G42" s="153" t="s">
        <v>286</v>
      </c>
      <c r="H42" s="153" t="s">
        <v>286</v>
      </c>
    </row>
    <row r="43" spans="1:8" ht="48.75" customHeight="1" x14ac:dyDescent="0.25">
      <c r="A43" s="156" t="s">
        <v>111</v>
      </c>
      <c r="B43" s="156"/>
      <c r="C43" s="156"/>
      <c r="D43" s="156"/>
      <c r="E43" s="156"/>
      <c r="F43" s="156" t="s">
        <v>94</v>
      </c>
      <c r="G43" s="156" t="s">
        <v>177</v>
      </c>
      <c r="H43" s="156" t="s">
        <v>177</v>
      </c>
    </row>
    <row r="44" spans="1:8" ht="48.75" customHeight="1" x14ac:dyDescent="0.25">
      <c r="A44" s="153" t="s">
        <v>173</v>
      </c>
      <c r="B44" s="153">
        <v>845</v>
      </c>
      <c r="C44" s="153" t="s">
        <v>92</v>
      </c>
      <c r="D44" s="153" t="s">
        <v>176</v>
      </c>
      <c r="E44" s="153" t="s">
        <v>142</v>
      </c>
      <c r="F44" s="153" t="s">
        <v>149</v>
      </c>
      <c r="G44" s="153" t="s">
        <v>177</v>
      </c>
      <c r="H44" s="153" t="s">
        <v>177</v>
      </c>
    </row>
    <row r="45" spans="1:8" ht="48.75" customHeight="1" x14ac:dyDescent="0.25">
      <c r="A45" s="153" t="s">
        <v>173</v>
      </c>
      <c r="B45" s="153">
        <v>845</v>
      </c>
      <c r="C45" s="153" t="s">
        <v>92</v>
      </c>
      <c r="D45" s="153" t="s">
        <v>176</v>
      </c>
      <c r="E45" s="153" t="s">
        <v>142</v>
      </c>
      <c r="F45" s="153" t="s">
        <v>178</v>
      </c>
      <c r="G45" s="153" t="s">
        <v>177</v>
      </c>
      <c r="H45" s="153" t="s">
        <v>177</v>
      </c>
    </row>
    <row r="46" spans="1:8" ht="38.25" customHeight="1" x14ac:dyDescent="0.25">
      <c r="A46" s="156" t="s">
        <v>168</v>
      </c>
      <c r="B46" s="156">
        <v>845</v>
      </c>
      <c r="C46" s="156" t="s">
        <v>92</v>
      </c>
      <c r="D46" s="156">
        <v>13</v>
      </c>
      <c r="E46" s="156" t="s">
        <v>169</v>
      </c>
      <c r="F46" s="156" t="s">
        <v>94</v>
      </c>
      <c r="G46" s="156" t="s">
        <v>148</v>
      </c>
      <c r="H46" s="156" t="s">
        <v>148</v>
      </c>
    </row>
    <row r="47" spans="1:8" ht="38.25" customHeight="1" x14ac:dyDescent="0.25">
      <c r="A47" s="153" t="s">
        <v>170</v>
      </c>
      <c r="B47" s="153">
        <v>845</v>
      </c>
      <c r="C47" s="153" t="s">
        <v>92</v>
      </c>
      <c r="D47" s="153">
        <v>13</v>
      </c>
      <c r="E47" s="153" t="s">
        <v>129</v>
      </c>
      <c r="F47" s="153" t="s">
        <v>94</v>
      </c>
      <c r="G47" s="153" t="s">
        <v>148</v>
      </c>
      <c r="H47" s="153" t="s">
        <v>148</v>
      </c>
    </row>
    <row r="48" spans="1:8" ht="38.25" customHeight="1" x14ac:dyDescent="0.25">
      <c r="A48" s="153" t="s">
        <v>171</v>
      </c>
      <c r="B48" s="153">
        <v>845</v>
      </c>
      <c r="C48" s="153" t="s">
        <v>92</v>
      </c>
      <c r="D48" s="153">
        <v>13</v>
      </c>
      <c r="E48" s="153" t="s">
        <v>129</v>
      </c>
      <c r="F48" s="153">
        <v>200</v>
      </c>
      <c r="G48" s="153" t="s">
        <v>148</v>
      </c>
      <c r="H48" s="153" t="s">
        <v>148</v>
      </c>
    </row>
    <row r="49" spans="1:8" ht="51.75" customHeight="1" x14ac:dyDescent="0.25">
      <c r="A49" s="153" t="s">
        <v>172</v>
      </c>
      <c r="B49" s="153">
        <v>845</v>
      </c>
      <c r="C49" s="153" t="s">
        <v>92</v>
      </c>
      <c r="D49" s="153">
        <v>13</v>
      </c>
      <c r="E49" s="153" t="s">
        <v>129</v>
      </c>
      <c r="F49" s="153">
        <v>240</v>
      </c>
      <c r="G49" s="153" t="s">
        <v>148</v>
      </c>
      <c r="H49" s="153" t="s">
        <v>148</v>
      </c>
    </row>
    <row r="50" spans="1:8" ht="53.25" customHeight="1" x14ac:dyDescent="0.25">
      <c r="A50" s="153" t="s">
        <v>173</v>
      </c>
      <c r="B50" s="153">
        <v>845</v>
      </c>
      <c r="C50" s="153" t="s">
        <v>92</v>
      </c>
      <c r="D50" s="153">
        <v>13</v>
      </c>
      <c r="E50" s="153" t="s">
        <v>129</v>
      </c>
      <c r="F50" s="153">
        <v>244</v>
      </c>
      <c r="G50" s="153" t="s">
        <v>148</v>
      </c>
      <c r="H50" s="153" t="s">
        <v>148</v>
      </c>
    </row>
    <row r="51" spans="1:8" ht="24" x14ac:dyDescent="0.25">
      <c r="A51" s="156" t="s">
        <v>134</v>
      </c>
      <c r="B51" s="156"/>
      <c r="C51" s="156"/>
      <c r="D51" s="156"/>
      <c r="E51" s="156"/>
      <c r="F51" s="156" t="s">
        <v>94</v>
      </c>
      <c r="G51" s="156">
        <f>G52</f>
        <v>111</v>
      </c>
      <c r="H51" s="156">
        <f>H52</f>
        <v>115</v>
      </c>
    </row>
    <row r="52" spans="1:8" ht="32.25" customHeight="1" x14ac:dyDescent="0.25">
      <c r="A52" s="153" t="s">
        <v>174</v>
      </c>
      <c r="B52" s="153">
        <v>845</v>
      </c>
      <c r="C52" s="153" t="s">
        <v>135</v>
      </c>
      <c r="D52" s="153" t="s">
        <v>96</v>
      </c>
      <c r="E52" s="153" t="s">
        <v>137</v>
      </c>
      <c r="F52" s="153" t="s">
        <v>94</v>
      </c>
      <c r="G52" s="153">
        <f>G53+G56</f>
        <v>111</v>
      </c>
      <c r="H52" s="153">
        <f>H53+H56</f>
        <v>115</v>
      </c>
    </row>
    <row r="53" spans="1:8" ht="93.75" customHeight="1" x14ac:dyDescent="0.25">
      <c r="A53" s="153" t="s">
        <v>136</v>
      </c>
      <c r="B53" s="153">
        <v>845</v>
      </c>
      <c r="C53" s="153" t="s">
        <v>135</v>
      </c>
      <c r="D53" s="153" t="s">
        <v>96</v>
      </c>
      <c r="E53" s="153" t="s">
        <v>137</v>
      </c>
      <c r="F53" s="153">
        <v>100</v>
      </c>
      <c r="G53" s="153">
        <f>G54+G55</f>
        <v>105</v>
      </c>
      <c r="H53" s="153">
        <f>H54+H55</f>
        <v>109</v>
      </c>
    </row>
    <row r="54" spans="1:8" ht="64.5" customHeight="1" x14ac:dyDescent="0.25">
      <c r="A54" s="153" t="s">
        <v>131</v>
      </c>
      <c r="B54" s="153">
        <v>845</v>
      </c>
      <c r="C54" s="153" t="s">
        <v>135</v>
      </c>
      <c r="D54" s="153" t="s">
        <v>96</v>
      </c>
      <c r="E54" s="153" t="s">
        <v>137</v>
      </c>
      <c r="F54" s="153">
        <v>111</v>
      </c>
      <c r="G54" s="153" t="s">
        <v>287</v>
      </c>
      <c r="H54" s="153" t="s">
        <v>288</v>
      </c>
    </row>
    <row r="55" spans="1:8" ht="33" customHeight="1" x14ac:dyDescent="0.25">
      <c r="A55" s="153" t="s">
        <v>108</v>
      </c>
      <c r="B55" s="153">
        <v>845</v>
      </c>
      <c r="C55" s="153" t="s">
        <v>135</v>
      </c>
      <c r="D55" s="153" t="s">
        <v>96</v>
      </c>
      <c r="E55" s="153" t="s">
        <v>137</v>
      </c>
      <c r="F55" s="153">
        <v>119</v>
      </c>
      <c r="G55" s="153" t="s">
        <v>244</v>
      </c>
      <c r="H55" s="153" t="s">
        <v>244</v>
      </c>
    </row>
    <row r="56" spans="1:8" ht="61.5" customHeight="1" x14ac:dyDescent="0.25">
      <c r="A56" s="153" t="s">
        <v>111</v>
      </c>
      <c r="B56" s="153">
        <v>845</v>
      </c>
      <c r="C56" s="153" t="s">
        <v>135</v>
      </c>
      <c r="D56" s="153" t="s">
        <v>96</v>
      </c>
      <c r="E56" s="153" t="s">
        <v>137</v>
      </c>
      <c r="F56" s="153">
        <v>200</v>
      </c>
      <c r="G56" s="153" t="s">
        <v>224</v>
      </c>
      <c r="H56" s="153" t="s">
        <v>224</v>
      </c>
    </row>
    <row r="57" spans="1:8" ht="66" customHeight="1" x14ac:dyDescent="0.25">
      <c r="A57" s="153" t="s">
        <v>114</v>
      </c>
      <c r="B57" s="153">
        <v>845</v>
      </c>
      <c r="C57" s="153" t="s">
        <v>135</v>
      </c>
      <c r="D57" s="153" t="s">
        <v>96</v>
      </c>
      <c r="E57" s="153" t="s">
        <v>137</v>
      </c>
      <c r="F57" s="153">
        <v>240</v>
      </c>
      <c r="G57" s="153" t="s">
        <v>224</v>
      </c>
      <c r="H57" s="153" t="s">
        <v>224</v>
      </c>
    </row>
    <row r="58" spans="1:8" ht="59.25" customHeight="1" x14ac:dyDescent="0.25">
      <c r="A58" s="153" t="s">
        <v>119</v>
      </c>
      <c r="B58" s="153">
        <v>845</v>
      </c>
      <c r="C58" s="153" t="s">
        <v>135</v>
      </c>
      <c r="D58" s="153" t="s">
        <v>96</v>
      </c>
      <c r="E58" s="153" t="s">
        <v>137</v>
      </c>
      <c r="F58" s="153">
        <v>244</v>
      </c>
      <c r="G58" s="153" t="s">
        <v>224</v>
      </c>
      <c r="H58" s="153" t="s">
        <v>224</v>
      </c>
    </row>
    <row r="59" spans="1:8" ht="59.25" customHeight="1" x14ac:dyDescent="0.25">
      <c r="A59" s="111" t="s">
        <v>76</v>
      </c>
      <c r="B59" s="156"/>
      <c r="C59" s="156"/>
      <c r="D59" s="156"/>
      <c r="E59" s="156"/>
      <c r="F59" s="156" t="s">
        <v>94</v>
      </c>
      <c r="G59" s="156" t="s">
        <v>295</v>
      </c>
      <c r="H59" s="156" t="s">
        <v>295</v>
      </c>
    </row>
    <row r="60" spans="1:8" ht="59.25" customHeight="1" x14ac:dyDescent="0.25">
      <c r="A60" s="110" t="s">
        <v>111</v>
      </c>
      <c r="B60" s="153" t="s">
        <v>179</v>
      </c>
      <c r="C60" s="153" t="s">
        <v>96</v>
      </c>
      <c r="D60" s="153" t="s">
        <v>143</v>
      </c>
      <c r="E60" s="153" t="s">
        <v>145</v>
      </c>
      <c r="F60" s="153" t="s">
        <v>94</v>
      </c>
      <c r="G60" s="153" t="s">
        <v>295</v>
      </c>
      <c r="H60" s="153" t="s">
        <v>295</v>
      </c>
    </row>
    <row r="61" spans="1:8" ht="59.25" customHeight="1" x14ac:dyDescent="0.25">
      <c r="A61" s="110" t="s">
        <v>114</v>
      </c>
      <c r="B61" s="153" t="s">
        <v>179</v>
      </c>
      <c r="C61" s="153" t="s">
        <v>96</v>
      </c>
      <c r="D61" s="153" t="s">
        <v>143</v>
      </c>
      <c r="E61" s="153" t="s">
        <v>77</v>
      </c>
      <c r="F61" s="153" t="s">
        <v>116</v>
      </c>
      <c r="G61" s="153" t="s">
        <v>295</v>
      </c>
      <c r="H61" s="153" t="s">
        <v>295</v>
      </c>
    </row>
    <row r="62" spans="1:8" ht="59.25" customHeight="1" x14ac:dyDescent="0.25">
      <c r="A62" s="110" t="s">
        <v>119</v>
      </c>
      <c r="B62" s="153" t="s">
        <v>179</v>
      </c>
      <c r="C62" s="153" t="s">
        <v>96</v>
      </c>
      <c r="D62" s="153" t="s">
        <v>143</v>
      </c>
      <c r="E62" s="153" t="s">
        <v>77</v>
      </c>
      <c r="F62" s="153" t="s">
        <v>120</v>
      </c>
      <c r="G62" s="153" t="s">
        <v>295</v>
      </c>
      <c r="H62" s="153" t="s">
        <v>295</v>
      </c>
    </row>
    <row r="63" spans="1:8" ht="74.25" customHeight="1" x14ac:dyDescent="0.25">
      <c r="A63" s="111" t="s">
        <v>78</v>
      </c>
      <c r="B63" s="156"/>
      <c r="C63" s="156"/>
      <c r="D63" s="156"/>
      <c r="E63" s="156"/>
      <c r="F63" s="156" t="s">
        <v>94</v>
      </c>
      <c r="G63" s="169">
        <f>G64</f>
        <v>97</v>
      </c>
      <c r="H63" s="169">
        <f>H64</f>
        <v>55</v>
      </c>
    </row>
    <row r="64" spans="1:8" ht="35.25" customHeight="1" x14ac:dyDescent="0.25">
      <c r="A64" s="110" t="s">
        <v>111</v>
      </c>
      <c r="B64" s="153" t="s">
        <v>179</v>
      </c>
      <c r="C64" s="153" t="s">
        <v>141</v>
      </c>
      <c r="D64" s="153" t="s">
        <v>96</v>
      </c>
      <c r="E64" s="153" t="s">
        <v>144</v>
      </c>
      <c r="F64" s="153" t="s">
        <v>94</v>
      </c>
      <c r="G64" s="154">
        <f>G65</f>
        <v>97</v>
      </c>
      <c r="H64" s="154">
        <f>H65</f>
        <v>55</v>
      </c>
    </row>
    <row r="65" spans="1:8" ht="35.25" customHeight="1" x14ac:dyDescent="0.25">
      <c r="A65" s="110" t="s">
        <v>114</v>
      </c>
      <c r="B65" s="153" t="s">
        <v>179</v>
      </c>
      <c r="C65" s="153" t="s">
        <v>141</v>
      </c>
      <c r="D65" s="153" t="s">
        <v>96</v>
      </c>
      <c r="E65" s="153" t="s">
        <v>79</v>
      </c>
      <c r="F65" s="153" t="s">
        <v>116</v>
      </c>
      <c r="G65" s="154">
        <f>G66+G67</f>
        <v>97</v>
      </c>
      <c r="H65" s="154">
        <f>H66+H67</f>
        <v>55</v>
      </c>
    </row>
    <row r="66" spans="1:8" ht="35.25" customHeight="1" x14ac:dyDescent="0.25">
      <c r="A66" s="110" t="s">
        <v>119</v>
      </c>
      <c r="B66" s="153" t="s">
        <v>179</v>
      </c>
      <c r="C66" s="153" t="s">
        <v>141</v>
      </c>
      <c r="D66" s="153" t="s">
        <v>96</v>
      </c>
      <c r="E66" s="153" t="s">
        <v>79</v>
      </c>
      <c r="F66" s="153" t="s">
        <v>120</v>
      </c>
      <c r="G66" s="153" t="s">
        <v>290</v>
      </c>
      <c r="H66" s="153" t="s">
        <v>292</v>
      </c>
    </row>
    <row r="67" spans="1:8" ht="35.25" customHeight="1" x14ac:dyDescent="0.25">
      <c r="A67" s="168" t="s">
        <v>266</v>
      </c>
      <c r="B67" s="168" t="s">
        <v>179</v>
      </c>
      <c r="C67" s="168" t="s">
        <v>141</v>
      </c>
      <c r="D67" s="168" t="s">
        <v>96</v>
      </c>
      <c r="E67" s="168" t="s">
        <v>79</v>
      </c>
      <c r="F67" s="168" t="s">
        <v>265</v>
      </c>
      <c r="G67" s="168" t="s">
        <v>289</v>
      </c>
      <c r="H67" s="168" t="s">
        <v>291</v>
      </c>
    </row>
    <row r="68" spans="1:8" ht="35.25" customHeight="1" x14ac:dyDescent="0.25">
      <c r="A68" s="110" t="s">
        <v>180</v>
      </c>
      <c r="B68" s="153"/>
      <c r="C68" s="153"/>
      <c r="D68" s="153"/>
      <c r="E68" s="153"/>
      <c r="F68" s="153"/>
      <c r="G68" s="153" t="s">
        <v>293</v>
      </c>
      <c r="H68" s="153" t="s">
        <v>294</v>
      </c>
    </row>
    <row r="69" spans="1:8" ht="33" customHeight="1" x14ac:dyDescent="0.25">
      <c r="A69" s="153" t="s">
        <v>147</v>
      </c>
      <c r="B69" s="153"/>
      <c r="C69" s="153"/>
      <c r="D69" s="153"/>
      <c r="E69" s="153"/>
      <c r="F69" s="153"/>
      <c r="G69" s="154">
        <f>G18+G43+G46+G51+G59+G63+G68</f>
        <v>2696.5</v>
      </c>
      <c r="H69" s="154">
        <f>H18+H43+H46+H51+H59+H63+H68</f>
        <v>2714.5</v>
      </c>
    </row>
    <row r="70" spans="1:8" x14ac:dyDescent="0.25">
      <c r="A70" s="63"/>
      <c r="B70" s="63"/>
      <c r="C70" s="63"/>
      <c r="D70" s="63"/>
      <c r="E70" s="63"/>
      <c r="F70" s="63"/>
      <c r="G70" s="63"/>
      <c r="H70" s="63"/>
    </row>
  </sheetData>
  <mergeCells count="21">
    <mergeCell ref="F1:H1"/>
    <mergeCell ref="E2:H2"/>
    <mergeCell ref="A7:H7"/>
    <mergeCell ref="D8:H8"/>
    <mergeCell ref="A3:H3"/>
    <mergeCell ref="A4:H4"/>
    <mergeCell ref="A5:H5"/>
    <mergeCell ref="A6:H6"/>
    <mergeCell ref="A27:A28"/>
    <mergeCell ref="A9:H9"/>
    <mergeCell ref="A11:H11"/>
    <mergeCell ref="A12:H12"/>
    <mergeCell ref="A13:H13"/>
    <mergeCell ref="A15:A16"/>
    <mergeCell ref="C15:C16"/>
    <mergeCell ref="D15:D16"/>
    <mergeCell ref="E15:E16"/>
    <mergeCell ref="F15:F16"/>
    <mergeCell ref="G15:G16"/>
    <mergeCell ref="H15:H16"/>
    <mergeCell ref="B15:B16"/>
  </mergeCells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1</vt:lpstr>
      <vt:lpstr>1 А</vt:lpstr>
      <vt:lpstr>3</vt:lpstr>
      <vt:lpstr>3 А</vt:lpstr>
      <vt:lpstr>4</vt:lpstr>
      <vt:lpstr>5</vt:lpstr>
      <vt:lpstr>5а</vt:lpstr>
      <vt:lpstr>6</vt:lpstr>
      <vt:lpstr>6а</vt:lpstr>
      <vt:lpstr>7</vt:lpstr>
      <vt:lpstr>7а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2021-12-28T03:49:52Z</dcterms:modified>
</cp:coreProperties>
</file>